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0680" windowHeight="7710" firstSheet="6" activeTab="6"/>
  </bookViews>
  <sheets>
    <sheet name="附件2-2021年度部门整体支出绩效评价基础数据表" sheetId="1" r:id="rId1"/>
    <sheet name="附件3-2021年度部门整体支出绩效自评表" sheetId="2" r:id="rId2"/>
    <sheet name="业务工作经费报告" sheetId="3" r:id="rId3"/>
    <sheet name="业务工作经费自评表格" sheetId="4" r:id="rId4"/>
    <sheet name="公费定向教师培养报告" sheetId="14" r:id="rId5"/>
    <sheet name="公费定向教师培养自评表格" sheetId="16" r:id="rId6"/>
    <sheet name="中等职业学校免学费报告" sheetId="15" r:id="rId7"/>
    <sheet name="中等职业学校免学费表格" sheetId="17" r:id="rId8"/>
    <sheet name="编制经费报告" sheetId="5" r:id="rId9"/>
    <sheet name="编制经费自评表格" sheetId="6" r:id="rId10"/>
    <sheet name="奖助学金专项报告" sheetId="12" r:id="rId11"/>
    <sheet name="奖助学金自评表" sheetId="13" r:id="rId12"/>
    <sheet name="教育专项报告" sheetId="7" r:id="rId13"/>
    <sheet name="教育专项自评表格" sheetId="11" r:id="rId14"/>
  </sheets>
  <definedNames>
    <definedName name="_xlnm.Print_Area" localSheetId="2">业务工作经费报告!$A$1:$C$10</definedName>
    <definedName name="_xlnm.Print_Area" localSheetId="0">'附件2-2021年度部门整体支出绩效评价基础数据表'!$A$1:$G$32</definedName>
    <definedName name="_xlnm.Print_Area" localSheetId="3">业务工作经费自评表格!$A$1:$I$30</definedName>
    <definedName name="_xlnm.Print_Area" localSheetId="13">教育专项自评表格!$A$1:$I$39</definedName>
    <definedName name="_xlnm.Print_Area" localSheetId="11">奖助学金自评表!$A$1:$I$27</definedName>
    <definedName name="_xlnm.Print_Area" localSheetId="1">'附件3-2021年度部门整体支出绩效自评表'!$A$1:$J$32</definedName>
    <definedName name="_xlnm.Print_Area" localSheetId="9">编制经费自评表格!$A$1:$I$27</definedName>
    <definedName name="_xlnm.Print_Area" localSheetId="4">公费定向教师培养报告!$A$1:$C$10</definedName>
    <definedName name="_xlnm.Print_Area" localSheetId="6">中等职业学校免学费报告!$A$1:$C$10</definedName>
    <definedName name="_xlnm.Print_Area" localSheetId="5">公费定向教师培养自评表格!$A$1:$I$32</definedName>
    <definedName name="_xlnm.Print_Area" localSheetId="7">中等职业学校免学费表格!$A$1:$I$32</definedName>
  </definedNames>
  <calcPr calcId="144525"/>
</workbook>
</file>

<file path=xl/sharedStrings.xml><?xml version="1.0" encoding="utf-8"?>
<sst xmlns="http://schemas.openxmlformats.org/spreadsheetml/2006/main" count="777" uniqueCount="328">
  <si>
    <t>2021年度部门整体支出绩效评价基础数据表</t>
  </si>
  <si>
    <t>财政供养人员情况（人）</t>
  </si>
  <si>
    <t>编制数</t>
  </si>
  <si>
    <r>
      <rPr>
        <b/>
        <sz val="10"/>
        <color theme="1"/>
        <rFont val="Times New Roman"/>
        <charset val="134"/>
      </rPr>
      <t>2021</t>
    </r>
    <r>
      <rPr>
        <b/>
        <sz val="10"/>
        <color theme="1"/>
        <rFont val="仿宋_GB2312"/>
        <charset val="134"/>
      </rPr>
      <t>年实际在职人数</t>
    </r>
  </si>
  <si>
    <t>控制率</t>
  </si>
  <si>
    <t>经费控制情况（万元）</t>
  </si>
  <si>
    <r>
      <rPr>
        <b/>
        <sz val="10"/>
        <color theme="1"/>
        <rFont val="Times New Roman"/>
        <charset val="134"/>
      </rPr>
      <t>2020</t>
    </r>
    <r>
      <rPr>
        <b/>
        <sz val="10"/>
        <color theme="1"/>
        <rFont val="仿宋_GB2312"/>
        <charset val="134"/>
      </rPr>
      <t>年</t>
    </r>
    <r>
      <rPr>
        <b/>
        <sz val="10"/>
        <color theme="1"/>
        <rFont val="仿宋_GB2312"/>
        <charset val="134"/>
      </rPr>
      <t>决算数</t>
    </r>
  </si>
  <si>
    <r>
      <rPr>
        <b/>
        <sz val="10"/>
        <color theme="1"/>
        <rFont val="Times New Roman"/>
        <charset val="134"/>
      </rPr>
      <t>2021</t>
    </r>
    <r>
      <rPr>
        <b/>
        <sz val="10"/>
        <color theme="1"/>
        <rFont val="仿宋_GB2312"/>
        <charset val="134"/>
      </rPr>
      <t>年预算数</t>
    </r>
  </si>
  <si>
    <r>
      <rPr>
        <b/>
        <sz val="10"/>
        <color theme="1"/>
        <rFont val="Times New Roman"/>
        <charset val="134"/>
      </rPr>
      <t>2021</t>
    </r>
    <r>
      <rPr>
        <b/>
        <sz val="10"/>
        <color theme="1"/>
        <rFont val="仿宋_GB2312"/>
        <charset val="134"/>
      </rPr>
      <t>年决算数</t>
    </r>
  </si>
  <si>
    <t>一、部门基本支出</t>
  </si>
  <si>
    <t>其中：公用经费</t>
  </si>
  <si>
    <t>其中：办公经费</t>
  </si>
  <si>
    <t>水费、电费、差旅费</t>
  </si>
  <si>
    <t>会议费、培训费</t>
  </si>
  <si>
    <t>三公经费</t>
  </si>
  <si>
    <r>
      <rPr>
        <sz val="10"/>
        <color theme="1"/>
        <rFont val="Times New Roman"/>
        <charset val="134"/>
      </rPr>
      <t>1</t>
    </r>
    <r>
      <rPr>
        <sz val="10"/>
        <color theme="1"/>
        <rFont val="仿宋_GB2312"/>
        <charset val="134"/>
      </rPr>
      <t>、公务用车购置和维护经费</t>
    </r>
  </si>
  <si>
    <t>其中：公车购置</t>
  </si>
  <si>
    <r>
      <rPr>
        <sz val="10"/>
        <color theme="1"/>
        <rFont val="Times New Roman"/>
        <charset val="134"/>
      </rPr>
      <t xml:space="preserve">      </t>
    </r>
    <r>
      <rPr>
        <sz val="10"/>
        <color theme="1"/>
        <rFont val="仿宋_GB2312"/>
        <charset val="134"/>
      </rPr>
      <t>公车运行维护</t>
    </r>
  </si>
  <si>
    <r>
      <rPr>
        <sz val="10"/>
        <color theme="1"/>
        <rFont val="Times New Roman"/>
        <charset val="134"/>
      </rPr>
      <t>2</t>
    </r>
    <r>
      <rPr>
        <sz val="10"/>
        <color theme="1"/>
        <rFont val="仿宋_GB2312"/>
        <charset val="134"/>
      </rPr>
      <t>、出国经费</t>
    </r>
  </si>
  <si>
    <r>
      <rPr>
        <sz val="10"/>
        <color theme="1"/>
        <rFont val="Times New Roman"/>
        <charset val="134"/>
      </rPr>
      <t>3</t>
    </r>
    <r>
      <rPr>
        <sz val="10"/>
        <color theme="1"/>
        <rFont val="仿宋_GB2312"/>
        <charset val="134"/>
      </rPr>
      <t>、公务接待</t>
    </r>
  </si>
  <si>
    <t>二、部门项目支出</t>
  </si>
  <si>
    <t>1、业务工作经费（一个项目一行）</t>
  </si>
  <si>
    <t>1.1业务工作经费（思政科普）</t>
  </si>
  <si>
    <t>1.2公费定向教师培养</t>
  </si>
  <si>
    <t>1.3中等职业学校免学费</t>
  </si>
  <si>
    <t>2、运行维护经费（一个项目一行）</t>
  </si>
  <si>
    <t>3、市级专项资金（一个项目一行）</t>
  </si>
  <si>
    <r>
      <rPr>
        <sz val="10"/>
        <color theme="1"/>
        <rFont val="仿宋_GB2312"/>
        <charset val="134"/>
      </rPr>
      <t>3.1</t>
    </r>
    <r>
      <rPr>
        <sz val="10"/>
        <color theme="1"/>
        <rFont val="仿宋_GB2312"/>
        <charset val="134"/>
      </rPr>
      <t>编制经费</t>
    </r>
  </si>
  <si>
    <t>3.2奖助学金</t>
  </si>
  <si>
    <t>3.3教育专项建设资金</t>
  </si>
  <si>
    <t>政府采购金额</t>
  </si>
  <si>
    <t>——</t>
  </si>
  <si>
    <t>部门基本支出预算调整</t>
  </si>
  <si>
    <t>楼堂馆所控制情况（2021年完工项目）</t>
  </si>
  <si>
    <r>
      <rPr>
        <sz val="10"/>
        <color theme="1"/>
        <rFont val="仿宋_GB2312"/>
        <charset val="134"/>
      </rPr>
      <t>批复规模（</t>
    </r>
    <r>
      <rPr>
        <sz val="10"/>
        <color theme="1"/>
        <rFont val="宋体"/>
        <charset val="134"/>
      </rPr>
      <t>㎡</t>
    </r>
    <r>
      <rPr>
        <sz val="10"/>
        <color theme="1"/>
        <rFont val="仿宋_GB2312"/>
        <charset val="134"/>
      </rPr>
      <t>）</t>
    </r>
  </si>
  <si>
    <t>实际规模（㎡）</t>
  </si>
  <si>
    <t>规模控制率</t>
  </si>
  <si>
    <t>预算投资（万元）</t>
  </si>
  <si>
    <t>实际投资（万元）</t>
  </si>
  <si>
    <t>投资概算控制率</t>
  </si>
  <si>
    <t>厉行节约保障措施</t>
  </si>
  <si>
    <t>1、严格把控项目立项，保证项目依据充分，绩效目标合理且清晰明确；</t>
  </si>
  <si>
    <r>
      <rPr>
        <sz val="10"/>
        <color theme="1"/>
        <rFont val="仿宋_GB2312"/>
        <charset val="134"/>
      </rPr>
      <t>2、</t>
    </r>
    <r>
      <rPr>
        <sz val="10"/>
        <color theme="1"/>
        <rFont val="仿宋_GB2312"/>
        <charset val="134"/>
      </rPr>
      <t>严格采购审批程序。</t>
    </r>
  </si>
  <si>
    <r>
      <rPr>
        <sz val="10"/>
        <color theme="1"/>
        <rFont val="仿宋_GB2312"/>
        <charset val="134"/>
      </rPr>
      <t>说明：</t>
    </r>
    <r>
      <rPr>
        <sz val="10"/>
        <color theme="1"/>
        <rFont val="Times New Roman"/>
        <charset val="134"/>
      </rPr>
      <t>“</t>
    </r>
    <r>
      <rPr>
        <sz val="10"/>
        <color theme="1"/>
        <rFont val="仿宋_GB2312"/>
        <charset val="134"/>
      </rPr>
      <t>项目支出</t>
    </r>
    <r>
      <rPr>
        <sz val="10"/>
        <color theme="1"/>
        <rFont val="Times New Roman"/>
        <charset val="134"/>
      </rPr>
      <t>”</t>
    </r>
    <r>
      <rPr>
        <sz val="10"/>
        <color theme="1"/>
        <rFont val="仿宋_GB2312"/>
        <charset val="134"/>
      </rPr>
      <t>需要填报基本支出以外的所有项目支出情况，</t>
    </r>
    <r>
      <rPr>
        <sz val="10"/>
        <color theme="1"/>
        <rFont val="Times New Roman"/>
        <charset val="134"/>
      </rPr>
      <t>“</t>
    </r>
    <r>
      <rPr>
        <sz val="10"/>
        <color theme="1"/>
        <rFont val="仿宋_GB2312"/>
        <charset val="134"/>
      </rPr>
      <t>公用经费</t>
    </r>
    <r>
      <rPr>
        <sz val="10"/>
        <color theme="1"/>
        <rFont val="Times New Roman"/>
        <charset val="134"/>
      </rPr>
      <t>”</t>
    </r>
    <r>
      <rPr>
        <sz val="10"/>
        <color theme="1"/>
        <rFont val="仿宋_GB2312"/>
        <charset val="134"/>
      </rPr>
      <t>填报基本支出中的一般商品和服务支出。</t>
    </r>
  </si>
  <si>
    <t>2021年度部门整体支出绩效自评表</t>
  </si>
  <si>
    <t>市级预算部门名称</t>
  </si>
  <si>
    <t>湘南幼儿师范高等专科学校</t>
  </si>
  <si>
    <t>年度预算申请（万元）</t>
  </si>
  <si>
    <t>年初预算数</t>
  </si>
  <si>
    <t>全年预算数</t>
  </si>
  <si>
    <t>全年执行数</t>
  </si>
  <si>
    <t>分值</t>
  </si>
  <si>
    <t>执行率</t>
  </si>
  <si>
    <t>得分</t>
  </si>
  <si>
    <t>年度资金总额</t>
  </si>
  <si>
    <t>按收入性质分：</t>
  </si>
  <si>
    <t>按支出性质分：</t>
  </si>
  <si>
    <r>
      <rPr>
        <sz val="9"/>
        <color rgb="FF000000"/>
        <rFont val="Times New Roman"/>
        <charset val="134"/>
      </rPr>
      <t xml:space="preserve">  </t>
    </r>
    <r>
      <rPr>
        <sz val="9"/>
        <color rgb="FF000000"/>
        <rFont val="仿宋_GB2312"/>
        <charset val="134"/>
      </rPr>
      <t>其中：</t>
    </r>
    <r>
      <rPr>
        <sz val="9"/>
        <color rgb="FF000000"/>
        <rFont val="Times New Roman"/>
        <charset val="134"/>
      </rPr>
      <t xml:space="preserve">  </t>
    </r>
    <r>
      <rPr>
        <sz val="9"/>
        <color rgb="FF000000"/>
        <rFont val="宋体"/>
        <charset val="134"/>
      </rPr>
      <t>一般公共预算：</t>
    </r>
    <r>
      <rPr>
        <sz val="9"/>
        <color rgb="FF000000"/>
        <rFont val="Times New Roman"/>
        <charset val="134"/>
      </rPr>
      <t>10226.86</t>
    </r>
  </si>
  <si>
    <r>
      <rPr>
        <sz val="9"/>
        <color rgb="FF000000"/>
        <rFont val="仿宋_GB2312"/>
        <charset val="134"/>
      </rPr>
      <t>其中：基本支出：</t>
    </r>
    <r>
      <rPr>
        <sz val="9"/>
        <color rgb="FF000000"/>
        <rFont val="Times New Roman"/>
        <charset val="134"/>
      </rPr>
      <t>7064.51</t>
    </r>
  </si>
  <si>
    <r>
      <rPr>
        <sz val="9"/>
        <color rgb="FF000000"/>
        <rFont val="仿宋_GB2312"/>
        <charset val="134"/>
      </rPr>
      <t>政府性基金拨款：</t>
    </r>
    <r>
      <rPr>
        <sz val="9"/>
        <color rgb="FF000000"/>
        <rFont val="Times New Roman"/>
        <charset val="134"/>
      </rPr>
      <t>0</t>
    </r>
  </si>
  <si>
    <t xml:space="preserve">  项目支出：3996.81</t>
  </si>
  <si>
    <r>
      <rPr>
        <sz val="9"/>
        <color rgb="FF000000"/>
        <rFont val="仿宋_GB2312"/>
        <charset val="134"/>
      </rPr>
      <t>纳入专户管理的非税收入拨款：</t>
    </r>
    <r>
      <rPr>
        <sz val="9"/>
        <color rgb="FF000000"/>
        <rFont val="Times New Roman"/>
        <charset val="134"/>
      </rPr>
      <t>551.42</t>
    </r>
  </si>
  <si>
    <r>
      <rPr>
        <sz val="9"/>
        <color rgb="FF000000"/>
        <rFont val="仿宋_GB2312"/>
        <charset val="134"/>
      </rPr>
      <t>其他资金：</t>
    </r>
    <r>
      <rPr>
        <sz val="9"/>
        <color rgb="FF000000"/>
        <rFont val="Times New Roman"/>
        <charset val="134"/>
      </rPr>
      <t>283.04</t>
    </r>
  </si>
  <si>
    <t>年度总体目标</t>
  </si>
  <si>
    <t>预期目标</t>
  </si>
  <si>
    <t>实际完成情况</t>
  </si>
  <si>
    <r>
      <rPr>
        <sz val="9"/>
        <color rgb="FF000000"/>
        <rFont val="Times New Roman"/>
        <charset val="134"/>
      </rPr>
      <t>1</t>
    </r>
    <r>
      <rPr>
        <sz val="9"/>
        <color rgb="FF000000"/>
        <rFont val="仿宋_GB2312"/>
        <charset val="134"/>
      </rPr>
      <t>：报账工资福利支出，做到三保；</t>
    </r>
    <r>
      <rPr>
        <sz val="9"/>
        <color rgb="FF000000"/>
        <rFont val="Times New Roman"/>
        <charset val="134"/>
      </rPr>
      <t>2</t>
    </r>
    <r>
      <rPr>
        <sz val="9"/>
        <color rgb="FF000000"/>
        <rFont val="仿宋_GB2312"/>
        <charset val="134"/>
      </rPr>
      <t>：加强提质建设，为人才培养奠定基础创造条件，积极改善师生学习工作环境及生活条件；</t>
    </r>
    <r>
      <rPr>
        <sz val="9"/>
        <color rgb="FF000000"/>
        <rFont val="Times New Roman"/>
        <charset val="134"/>
      </rPr>
      <t>3</t>
    </r>
    <r>
      <rPr>
        <sz val="9"/>
        <color rgb="FF000000"/>
        <rFont val="仿宋_GB2312"/>
        <charset val="134"/>
      </rPr>
      <t>：加强基础设施建设，为学校做强做大奠定基础。</t>
    </r>
  </si>
  <si>
    <r>
      <rPr>
        <sz val="10"/>
        <color theme="1"/>
        <rFont val="仿宋_GB2312"/>
        <charset val="134"/>
      </rPr>
      <t>保证了教育教学基本条件，</t>
    </r>
    <r>
      <rPr>
        <sz val="9"/>
        <color rgb="FF000000"/>
        <rFont val="仿宋_GB2312"/>
        <charset val="134"/>
      </rPr>
      <t>改善师生学习工作环境及生活条件</t>
    </r>
    <r>
      <rPr>
        <sz val="10"/>
        <color theme="1"/>
        <rFont val="仿宋_GB2312"/>
        <charset val="134"/>
      </rPr>
      <t>；国家资助政策按规定得到落实，满足家庭经济困难学生基本学习生活需要。提升教学质量，培养课程带头人、专业负责人、教学团队、精品课程建设管理，进一步提升了广大教师对专业建设和课程教学的认知，促进了各专业建设水平的提高。</t>
    </r>
  </si>
  <si>
    <t>绩效指标</t>
  </si>
  <si>
    <t>一级指标</t>
  </si>
  <si>
    <t>二级指标</t>
  </si>
  <si>
    <t>三级指标</t>
  </si>
  <si>
    <t>年度指标值</t>
  </si>
  <si>
    <t>实际完成值</t>
  </si>
  <si>
    <t>偏差原因分析及改进措施</t>
  </si>
  <si>
    <t>产出指标(50分)</t>
  </si>
  <si>
    <t>数量指标</t>
  </si>
  <si>
    <t>完成非税收入上缴</t>
  </si>
  <si>
    <t>高职招生数</t>
  </si>
  <si>
    <t>≥1000人</t>
  </si>
  <si>
    <r>
      <rPr>
        <sz val="9"/>
        <color rgb="FF000000"/>
        <rFont val="Times New Roman"/>
        <charset val="134"/>
      </rPr>
      <t>1301</t>
    </r>
    <r>
      <rPr>
        <sz val="9"/>
        <color rgb="FF000000"/>
        <rFont val="宋体"/>
        <charset val="134"/>
      </rPr>
      <t>人</t>
    </r>
  </si>
  <si>
    <t>中职招生数</t>
  </si>
  <si>
    <t>≥400人</t>
  </si>
  <si>
    <r>
      <rPr>
        <sz val="9"/>
        <color rgb="FF000000"/>
        <rFont val="Times New Roman"/>
        <charset val="134"/>
      </rPr>
      <t>581</t>
    </r>
    <r>
      <rPr>
        <sz val="9"/>
        <color rgb="FF000000"/>
        <rFont val="宋体"/>
        <charset val="134"/>
      </rPr>
      <t>人</t>
    </r>
  </si>
  <si>
    <t>应征入伍学生数</t>
  </si>
  <si>
    <t>≥1人</t>
  </si>
  <si>
    <r>
      <rPr>
        <sz val="9"/>
        <color rgb="FF000000"/>
        <rFont val="Times New Roman"/>
        <charset val="134"/>
      </rPr>
      <t>3</t>
    </r>
    <r>
      <rPr>
        <sz val="9"/>
        <color rgb="FF000000"/>
        <rFont val="宋体"/>
        <charset val="134"/>
      </rPr>
      <t>人</t>
    </r>
  </si>
  <si>
    <t>毕业生数</t>
  </si>
  <si>
    <t>≥1800人</t>
  </si>
  <si>
    <r>
      <rPr>
        <sz val="9"/>
        <color rgb="FF000000"/>
        <rFont val="Times New Roman"/>
        <charset val="134"/>
      </rPr>
      <t>1911</t>
    </r>
    <r>
      <rPr>
        <sz val="9"/>
        <color rgb="FF000000"/>
        <rFont val="宋体"/>
        <charset val="134"/>
      </rPr>
      <t>人</t>
    </r>
  </si>
  <si>
    <t>质量指标</t>
  </si>
  <si>
    <t>毕业生拿证率</t>
  </si>
  <si>
    <t>≥60%</t>
  </si>
  <si>
    <t>招生到校率</t>
  </si>
  <si>
    <t>≥90%</t>
  </si>
  <si>
    <t>时效指标</t>
  </si>
  <si>
    <t>重点项目及时开工率</t>
  </si>
  <si>
    <t>校园建成区域绿化完善尚未实施，今后加强各方面的沟通协调，加快项目执行力度，提高资金使用效率</t>
  </si>
  <si>
    <t>应征入伍学生学费补偿及时率</t>
  </si>
  <si>
    <t>成本指标</t>
  </si>
  <si>
    <r>
      <rPr>
        <sz val="9"/>
        <color rgb="FF000000"/>
        <rFont val="仿宋_GB2312"/>
        <charset val="134"/>
      </rPr>
      <t>“三公经费</t>
    </r>
    <r>
      <rPr>
        <sz val="9"/>
        <color rgb="FF000000"/>
        <rFont val="宋体"/>
        <charset val="134"/>
      </rPr>
      <t>”</t>
    </r>
    <r>
      <rPr>
        <sz val="9"/>
        <color rgb="FF000000"/>
        <rFont val="仿宋_GB2312"/>
        <charset val="134"/>
      </rPr>
      <t>变动率</t>
    </r>
  </si>
  <si>
    <t>≤10%</t>
  </si>
  <si>
    <t>本年公务用车运行费超预算，公务用车产生维修费1.5万，燃油费7万，因车龄长车子老化维修费增加，导致超预算</t>
  </si>
  <si>
    <t>预算完成率</t>
  </si>
  <si>
    <t>≥80%</t>
  </si>
  <si>
    <t>效益指标(30分)</t>
  </si>
  <si>
    <t>经济效益指标</t>
  </si>
  <si>
    <t>不适用</t>
  </si>
  <si>
    <t>社会效益指标</t>
  </si>
  <si>
    <t>输送人才人数</t>
  </si>
  <si>
    <t>≥1500人</t>
  </si>
  <si>
    <r>
      <rPr>
        <sz val="9"/>
        <color rgb="FF000000"/>
        <rFont val="Times New Roman"/>
        <charset val="134"/>
      </rPr>
      <t>1654</t>
    </r>
    <r>
      <rPr>
        <sz val="9"/>
        <color rgb="FF000000"/>
        <rFont val="宋体"/>
        <charset val="134"/>
      </rPr>
      <t>人</t>
    </r>
  </si>
  <si>
    <t>毕业生总体就业率</t>
  </si>
  <si>
    <t>生态效益指标</t>
  </si>
  <si>
    <t>可持续影响指标</t>
  </si>
  <si>
    <t>改善校园环境</t>
  </si>
  <si>
    <t>逐步改善</t>
  </si>
  <si>
    <t>改善</t>
  </si>
  <si>
    <t>改善学校教学质量</t>
  </si>
  <si>
    <t>满意度指标(10分)</t>
  </si>
  <si>
    <t>服务对象满意度指标</t>
  </si>
  <si>
    <t>家长满意度</t>
  </si>
  <si>
    <t>学生满意度</t>
  </si>
  <si>
    <t>总分</t>
  </si>
  <si>
    <t>2021年度项目支出绩效自评报告</t>
  </si>
  <si>
    <t>部门概况</t>
  </si>
  <si>
    <t>专项名称</t>
  </si>
  <si>
    <t>业务工作经费（思政科普）</t>
  </si>
  <si>
    <t>年度预算金额</t>
  </si>
  <si>
    <r>
      <t>38.72</t>
    </r>
    <r>
      <rPr>
        <sz val="10"/>
        <color theme="1"/>
        <rFont val="仿宋_GB2312"/>
        <charset val="134"/>
      </rPr>
      <t>万元</t>
    </r>
  </si>
  <si>
    <t>项目主管部门</t>
  </si>
  <si>
    <t>郴州市教育局</t>
  </si>
  <si>
    <t>项目立项目的</t>
  </si>
  <si>
    <t>缩小我校思政、科研科普等相关资金缺口，为我校日常工作等正常开展提供经费保障，提升我校办学能力。</t>
  </si>
  <si>
    <t>绩效情况</t>
  </si>
  <si>
    <t>项目支出管理和使用基本情况</t>
  </si>
  <si>
    <r>
      <t>年度本级预算金额38.72万元，</t>
    </r>
    <r>
      <rPr>
        <sz val="10"/>
        <color theme="1"/>
        <rFont val="Times New Roman"/>
        <charset val="134"/>
      </rPr>
      <t>2021</t>
    </r>
    <r>
      <rPr>
        <sz val="10"/>
        <color theme="1"/>
        <rFont val="仿宋_GB2312"/>
        <charset val="134"/>
      </rPr>
      <t>年度该项资金实际支出38.01万元，主要用于高校思政建设，知识普及活动经费等。</t>
    </r>
  </si>
  <si>
    <t>项目绩效目标完成情况</t>
  </si>
  <si>
    <t>缩小我校思政等相关资金缺口，为我校日常工作等正常开展提供经费保障，提升我校办学能力。加大学校科研科普工作力度，提高教师专业水平。完善机构和制度，成立了教学指导委员会、专业建设委员会，出台了课程带头人、专业负责人、教学团队、精品课程建设管理等系列制度，进一步提升了广大教师对专业建设和课程教学的认知，促进了各专业建设水平的提高。
2021年实现省社科类课题立项1个，实现学校零的突破;申报教育科学研究规划课题16个、科学研究项目16个、职业教育教学改革项目12个，省教育科学研究工作者协会课题17个，结题项目33个。全年参编教材19本，发表学术论文97篇。全年科研数量和质量较往年有较大增加和提升。</t>
  </si>
  <si>
    <t>存在的问题分析及改进措施</t>
  </si>
  <si>
    <t>存在的问题</t>
  </si>
  <si>
    <t>思政老师不足，现有教师业务压力大</t>
  </si>
  <si>
    <t>改进措施</t>
  </si>
  <si>
    <t>招聘专业思政教师，加大思政教师学术交流、实践研修支持力度。</t>
  </si>
  <si>
    <t>其他需要说明问题</t>
  </si>
  <si>
    <t xml:space="preserve"> </t>
  </si>
  <si>
    <t>2021年度项目支出绩效自评表</t>
  </si>
  <si>
    <t>项目支出名称</t>
  </si>
  <si>
    <t>主管部门</t>
  </si>
  <si>
    <t>实施单位</t>
  </si>
  <si>
    <t>项目资金（万元）</t>
  </si>
  <si>
    <t>其中：当年财政拨款</t>
  </si>
  <si>
    <t>上年结转资金</t>
  </si>
  <si>
    <t>其他资金</t>
  </si>
  <si>
    <t>缩小我校思政等相关资金缺口，提升学校科研科普水平，为我校日常工作等正常开展提供经费保障，提升我校办学能力。</t>
  </si>
  <si>
    <t xml:space="preserve">缩小我校思政等相关资金缺口，为我校日常工作等正常开展提供经费保障，提升我校办学能力。加大学校科研科普工作力度，提高教师专业水平，提高学生思想道德素质。成立了教学指导委员会、专业建设委员会，出台了课程带头人、专业负责人、教学团队、精品课程建设管理等系列制度，进一步提升了广大教师对专业建设和课程教学的认知，促进了各专业建设水平的提高。
2021年实现省社科类课题立项1个，实现学校零的突破;申报教育科学研究规划课题16个、科学研究项目16个、职业教育教学改革项目12个，省教育科学研究工作者协会课题17个，结题项目33个。全年参编教材19本，发表学术论文97篇。全年科研数量和质量较往年有较大增加和提升。
</t>
  </si>
  <si>
    <t>申报科研课题</t>
  </si>
  <si>
    <r>
      <rPr>
        <sz val="10"/>
        <color rgb="FF000000"/>
        <rFont val="仿宋_GB2312"/>
        <charset val="134"/>
      </rPr>
      <t>≥</t>
    </r>
    <r>
      <rPr>
        <sz val="10"/>
        <color rgb="FF000000"/>
        <rFont val="Times New Roman"/>
        <charset val="134"/>
      </rPr>
      <t>30</t>
    </r>
    <r>
      <rPr>
        <sz val="10"/>
        <color rgb="FF000000"/>
        <rFont val="宋体"/>
        <charset val="134"/>
      </rPr>
      <t>个</t>
    </r>
  </si>
  <si>
    <r>
      <rPr>
        <sz val="10"/>
        <color rgb="FF000000"/>
        <rFont val="Times New Roman"/>
        <charset val="134"/>
      </rPr>
      <t>61</t>
    </r>
    <r>
      <rPr>
        <sz val="10"/>
        <color rgb="FF000000"/>
        <rFont val="宋体"/>
        <charset val="134"/>
      </rPr>
      <t>个</t>
    </r>
  </si>
  <si>
    <t>开展讲座次数</t>
  </si>
  <si>
    <t>≥10次</t>
  </si>
  <si>
    <r>
      <rPr>
        <sz val="10"/>
        <color rgb="FF000000"/>
        <rFont val="Times New Roman"/>
        <charset val="134"/>
      </rPr>
      <t>30</t>
    </r>
    <r>
      <rPr>
        <sz val="10"/>
        <color rgb="FF000000"/>
        <rFont val="宋体"/>
        <charset val="134"/>
      </rPr>
      <t>次</t>
    </r>
  </si>
  <si>
    <t>开展思政学习教育宣讲活动</t>
  </si>
  <si>
    <r>
      <rPr>
        <sz val="10"/>
        <color rgb="FF000000"/>
        <rFont val="Times New Roman"/>
        <charset val="134"/>
      </rPr>
      <t>10</t>
    </r>
    <r>
      <rPr>
        <sz val="10"/>
        <color rgb="FF000000"/>
        <rFont val="宋体"/>
        <charset val="134"/>
      </rPr>
      <t>次</t>
    </r>
  </si>
  <si>
    <t>订阅报刊月数</t>
  </si>
  <si>
    <t>12月</t>
  </si>
  <si>
    <r>
      <t>12</t>
    </r>
    <r>
      <rPr>
        <sz val="10"/>
        <color rgb="FF000000"/>
        <rFont val="宋体"/>
        <charset val="134"/>
      </rPr>
      <t>月</t>
    </r>
  </si>
  <si>
    <t>科研课题结题合格率</t>
  </si>
  <si>
    <t>培训覆盖率</t>
  </si>
  <si>
    <t>培训完成及时率</t>
  </si>
  <si>
    <t>报刊传阅及时率</t>
  </si>
  <si>
    <t>生均经费投入</t>
  </si>
  <si>
    <t>达标</t>
  </si>
  <si>
    <t>预决算偏离度</t>
  </si>
  <si>
    <t>无偏离</t>
  </si>
  <si>
    <t>效益指标（30分）</t>
  </si>
  <si>
    <t>保障学校正常运转</t>
  </si>
  <si>
    <t>有效保障</t>
  </si>
  <si>
    <t>提升科研水平</t>
  </si>
  <si>
    <t>有效提升</t>
  </si>
  <si>
    <t>满意度指标（10分）</t>
  </si>
  <si>
    <t>老师满意度</t>
  </si>
  <si>
    <t>公费定向教师培养</t>
  </si>
  <si>
    <r>
      <t>1831.86</t>
    </r>
    <r>
      <rPr>
        <sz val="10"/>
        <color theme="1"/>
        <rFont val="仿宋_GB2312"/>
        <charset val="134"/>
      </rPr>
      <t>万元</t>
    </r>
  </si>
  <si>
    <t>维持学校各项工作运行正常，扩大教师规模，提高办学条件，推动学科、专业集群拓展，人才培养模式创新，提高学生质量，实现农村小学各类型、各学段、各学科教师培养全覆盖，促进教师资源均衡配置和农村教师队伍整体素质提升，逐步形成多层次、多学制、多种类的农村中小学、幼儿园教师培养格局。</t>
  </si>
  <si>
    <r>
      <t>年度本级预算金额</t>
    </r>
    <r>
      <rPr>
        <sz val="10"/>
        <color theme="1"/>
        <rFont val="Times New Roman"/>
        <charset val="134"/>
      </rPr>
      <t>1831.86</t>
    </r>
    <r>
      <rPr>
        <sz val="10"/>
        <color theme="1"/>
        <rFont val="仿宋_GB2312"/>
        <charset val="134"/>
      </rPr>
      <t>万元，</t>
    </r>
    <r>
      <rPr>
        <sz val="10"/>
        <color theme="1"/>
        <rFont val="Times New Roman"/>
        <charset val="134"/>
      </rPr>
      <t>2021</t>
    </r>
    <r>
      <rPr>
        <sz val="10"/>
        <color theme="1"/>
        <rFont val="仿宋_GB2312"/>
        <charset val="134"/>
      </rPr>
      <t>年度该项资金实际支出</t>
    </r>
    <r>
      <rPr>
        <sz val="10"/>
        <color theme="1"/>
        <rFont val="Times New Roman"/>
        <charset val="134"/>
      </rPr>
      <t>1831.86</t>
    </r>
    <r>
      <rPr>
        <sz val="10"/>
        <color theme="1"/>
        <rFont val="仿宋_GB2312"/>
        <charset val="134"/>
      </rPr>
      <t>万元，主要用于支付培养公费师范生及教学人员的相关经费，差旅费，水电费，专用设备购置，书籍费等。</t>
    </r>
  </si>
  <si>
    <t>打造教师公费定向培养基地，让公费生在校学习期间的学费、住宿费、军训服装费、教材费免缴，课程有保障，扩大培养规模，缓解农村教师培养补充不足的矛盾，提升教师专业技能及学生的综合能力，2021年度湖南省职业院校技能竞赛学校在三个赛项7人获奖，获3个省二等奖，4个省三等奖;全国大学生英语竞赛共获省特等奖2个，一等奖3个;湖南省大学生英语口语网络大赛获省一等奖;参加省教育厅组织的就业指导课程创新大赛获三等奖;2021年湖南省“楚怡杯”职业院校教师职业能力竞赛教学能力比赛，获高职高专组教育与体育大类专业课程教育与体育大类一等奖第一名，并获国赛三等奖。着眼专业建设，提升教学质量。完善机构和制度，成立了教学指导委员会、专业建设委员会，出台了课程带头人、专业负责人、教学团队、精品课程建设管理等系列制度，进一步提升了广大教师对专业建设和课程教学的认知，促进了各专业建设水平的提高。
与郴州综合职业中专签订合作办学合同，共同开展“3+2’模式的五年制人才培养方案，共享教育教学资源。</t>
  </si>
  <si>
    <t>上报市财政预算金额并不能满足学校正常运行维护和发展所需,教师培训落实得不到经费保障。</t>
  </si>
  <si>
    <t>实是求是的分析当年资金需求，对包括上年结余、预算收入、本年追加，根据年度工作目标需要，通过测算进行年度预算编制</t>
  </si>
  <si>
    <t>打造教师公费定向培养基地，让公费生在校课程有保障，扩大培养规模，缓解农村教师培养补充不足的矛盾，提升教师专业技能及学生的综合能力。</t>
  </si>
  <si>
    <t>打造教师公费定向培养基地，让公费生在校学习期间的学费、住宿费、军训服装费、教材费免缴，课程有保障，扩大培养规模，缓解农村教师培养补充不足的矛盾。提升教师专业技能及学生的综合能力，2021年度湖南省职业院校技能竞赛学校在三个赛项7人获奖，获3个省二等奖，4个省三等奖;全国大学生英语竞赛共获省特等奖2个，一等奖3个;湖南省大学生英语口语网络大赛获省一等奖;参加省教育厅组织的就业指导课程创新大赛获三等奖;2021年湖南省“楚怡杯”职业院校教师职业能力竞赛教学能力比赛，获高职高专组教育与体育大类专业课程教育与体育大类一等奖第一名，并获国赛三等奖。着眼专业建设，提升教学质量。完善机构和制度，成立了教学指导委员会、专业建设委员会，出台了课程带头人、专业负责人、教学团队、精品课程建设管理等系列制度，进一步提升了广大教师对专业建设和课程教学的认知，促进了各专业建设水平的提高。
与郴州综合职业中专签订合作办学合同，共同开展“3+2’模式的五年制人才培养方案，共享教育教学资源。</t>
  </si>
  <si>
    <t>高职学生数招生数（含中指转段）</t>
  </si>
  <si>
    <t>≥2000人</t>
  </si>
  <si>
    <t>2478人</t>
  </si>
  <si>
    <t>对外培训教师人次</t>
  </si>
  <si>
    <t>≥100人次</t>
  </si>
  <si>
    <r>
      <rPr>
        <sz val="10"/>
        <color rgb="FF000000"/>
        <rFont val="Times New Roman"/>
        <charset val="134"/>
      </rPr>
      <t>150</t>
    </r>
    <r>
      <rPr>
        <sz val="10"/>
        <color rgb="FF000000"/>
        <rFont val="宋体"/>
        <charset val="134"/>
      </rPr>
      <t>人次</t>
    </r>
  </si>
  <si>
    <t>参编教材</t>
  </si>
  <si>
    <t>≥10本</t>
  </si>
  <si>
    <r>
      <rPr>
        <sz val="10"/>
        <color rgb="FF000000"/>
        <rFont val="Times New Roman"/>
        <charset val="134"/>
      </rPr>
      <t>19</t>
    </r>
    <r>
      <rPr>
        <sz val="10"/>
        <color rgb="FF000000"/>
        <rFont val="宋体"/>
        <charset val="134"/>
      </rPr>
      <t>本</t>
    </r>
  </si>
  <si>
    <t>组织发放自考本科毕业证</t>
  </si>
  <si>
    <t>≥500本</t>
  </si>
  <si>
    <r>
      <rPr>
        <sz val="10"/>
        <color rgb="FF000000"/>
        <rFont val="Times New Roman"/>
        <charset val="134"/>
      </rPr>
      <t>729</t>
    </r>
    <r>
      <rPr>
        <sz val="10"/>
        <color rgb="FF000000"/>
        <rFont val="宋体"/>
        <charset val="134"/>
      </rPr>
      <t>本</t>
    </r>
  </si>
  <si>
    <t>职业技能竞赛获奖</t>
  </si>
  <si>
    <r>
      <rPr>
        <sz val="10"/>
        <color rgb="FF000000"/>
        <rFont val="仿宋_GB2312"/>
        <charset val="134"/>
      </rPr>
      <t>≥</t>
    </r>
    <r>
      <rPr>
        <sz val="10"/>
        <color rgb="FF000000"/>
        <rFont val="Times New Roman"/>
        <charset val="134"/>
      </rPr>
      <t>10</t>
    </r>
    <r>
      <rPr>
        <sz val="10"/>
        <color rgb="FF000000"/>
        <rFont val="宋体"/>
        <charset val="134"/>
      </rPr>
      <t>项</t>
    </r>
  </si>
  <si>
    <r>
      <rPr>
        <sz val="10"/>
        <color rgb="FF000000"/>
        <rFont val="Times New Roman"/>
        <charset val="134"/>
      </rPr>
      <t>22</t>
    </r>
    <r>
      <rPr>
        <sz val="10"/>
        <color rgb="FF000000"/>
        <rFont val="宋体"/>
        <charset val="134"/>
      </rPr>
      <t>项</t>
    </r>
  </si>
  <si>
    <t>公费生到校率</t>
  </si>
  <si>
    <t>书本发放及时率</t>
  </si>
  <si>
    <t>中等职业学校免学费</t>
  </si>
  <si>
    <r>
      <t>2.68</t>
    </r>
    <r>
      <rPr>
        <sz val="10"/>
        <color theme="1"/>
        <rFont val="仿宋_GB2312"/>
        <charset val="134"/>
      </rPr>
      <t>万元</t>
    </r>
  </si>
  <si>
    <t>中职阶段学生在校学习期间的学费、住宿费、军训服装费、教材费免缴，课程有保障，缓解学生学业经济压力，提高学校办学质量和水平。维持学校各项工作运行正常，扩大教师规模，提高办学条件，推动学科、专业集群拓展，人才培养模式创新，提高学生质量，实现农村小学各类型、各学段、各学科教师培养全覆盖，促进教师资源均衡配置。</t>
  </si>
  <si>
    <r>
      <t>年度本级预算金额2.68万元，</t>
    </r>
    <r>
      <rPr>
        <sz val="10"/>
        <color theme="1"/>
        <rFont val="Times New Roman"/>
        <charset val="134"/>
      </rPr>
      <t>2021</t>
    </r>
    <r>
      <rPr>
        <sz val="10"/>
        <color theme="1"/>
        <rFont val="仿宋_GB2312"/>
        <charset val="134"/>
      </rPr>
      <t>年度该项资金实际支出2.68万元，主要用于支付教学人员的培训差旅费，学生活动经费。</t>
    </r>
  </si>
  <si>
    <t>中职阶段学生在校学习期间的学费、住宿费、军训服装费、教材费免缴，课程有保障，缓解学生学业经济压力，提高学校办学质量和水平。提升教师专业技能及学生的综合能力，2021年度湖南省职业院校技能竞赛学校在三个赛项7人获奖，获3个省二等奖，4个省三等奖;全国大学生英语竞赛共获省特等奖2个，一等奖3个;湖南省大学生英语口语网络大赛获省一等奖;参加省教育厅组织的就业指导课程创新大赛获三等奖;2021年湖南省“楚怡杯”职业院校教师职业能力竞赛教学能力比赛，获高职高专组教育与体育大类专业课程教育与体育大类一等奖第一名，并获国赛三等奖。着眼专业建设，提升教学质量。完善机构和制度，成立了教学指导委员会、专业建设委员会，出台了课程带头人、专业负责人、教学团队、精品课程建设管理等系列制度，进一步提升了广大教师对专业建设和课程教学的认知，促进了各专业建设水平的提高。
与郴州综合职业中专签订合作办学合同，共同开展“3+2’模式的五年制人才培养方案，共享教育教学资源。</t>
  </si>
  <si>
    <t>无</t>
  </si>
  <si>
    <t>中职阶段学生在校学习期间的课程有保障，缓解学生学业经济压力，提高学校办学质量和水平</t>
  </si>
  <si>
    <t>招收中职公费生</t>
  </si>
  <si>
    <r>
      <rPr>
        <sz val="10"/>
        <color rgb="FF000000"/>
        <rFont val="Times New Roman"/>
        <charset val="134"/>
      </rPr>
      <t>581</t>
    </r>
    <r>
      <rPr>
        <sz val="10"/>
        <color rgb="FF000000"/>
        <rFont val="宋体"/>
        <charset val="134"/>
      </rPr>
      <t>人</t>
    </r>
  </si>
  <si>
    <t>中职生到校率</t>
  </si>
  <si>
    <t>编制经费</t>
  </si>
  <si>
    <r>
      <rPr>
        <sz val="10"/>
        <color theme="1"/>
        <rFont val="Times New Roman"/>
        <charset val="134"/>
      </rPr>
      <t>332.96</t>
    </r>
    <r>
      <rPr>
        <sz val="10"/>
        <color theme="1"/>
        <rFont val="仿宋_GB2312"/>
        <charset val="134"/>
      </rPr>
      <t>万元</t>
    </r>
  </si>
  <si>
    <t>维持学校各项工作运行正常，扩大教师规模，提高办学条件，推动学科、专业集群拓展，人才培养模式创新，提高教学质量　</t>
  </si>
  <si>
    <r>
      <rPr>
        <sz val="10"/>
        <color theme="1"/>
        <rFont val="仿宋_GB2312"/>
        <charset val="134"/>
      </rPr>
      <t>年度本级预算金额</t>
    </r>
    <r>
      <rPr>
        <sz val="10"/>
        <color theme="1"/>
        <rFont val="Times New Roman"/>
        <charset val="134"/>
      </rPr>
      <t>332.96</t>
    </r>
    <r>
      <rPr>
        <sz val="10"/>
        <color theme="1"/>
        <rFont val="仿宋_GB2312"/>
        <charset val="134"/>
      </rPr>
      <t>万元，为流动教师编制经费及编制包干经费，</t>
    </r>
    <r>
      <rPr>
        <sz val="10"/>
        <color theme="1"/>
        <rFont val="Times New Roman"/>
        <charset val="134"/>
      </rPr>
      <t>2021</t>
    </r>
    <r>
      <rPr>
        <sz val="10"/>
        <color theme="1"/>
        <rFont val="仿宋_GB2312"/>
        <charset val="134"/>
      </rPr>
      <t>年度该项资金支出</t>
    </r>
    <r>
      <rPr>
        <sz val="10"/>
        <color theme="1"/>
        <rFont val="Times New Roman"/>
        <charset val="134"/>
      </rPr>
      <t>332.96</t>
    </r>
    <r>
      <rPr>
        <sz val="10"/>
        <color theme="1"/>
        <rFont val="仿宋_GB2312"/>
        <charset val="134"/>
      </rPr>
      <t>万元，主要用于弥补教学人员经费不足部分。</t>
    </r>
  </si>
  <si>
    <t>2021年湖南省师德师风建设年“身边的好老师”征文比赛，学校2篇获二等奖，3篇获三等奖，通过评选表彰第二届“湘幼系列”教书育人楷模为教职工树立榜样，促进队伍建设；全年公开招聘编内教师6名，招聘编外教师16名，其中硕士研究生学历8名，人才选聘保证了教师队伍在年龄结构、知识结构上的梯次配置；2021年遴选推荐湖南省职业院校教师素质提高计划国家级、省级项目培训对象41人，其中国家级项目培训对象30人、省级项目培训对象11人;遴选推荐2021年国内学校访问学者2人、湖南省普通高校青年骨干教师培养对象3人，为青年骨干教师培养注入活力；通过做好岗位设置工作，争取到“双肩挑”岗位15个，“双身份”岗位3个，解决了学校管理岗位与专辑岗位间的矛盾，首次岗位设置聘任得以落实。</t>
  </si>
  <si>
    <t>因学校编制数有限，现有的教职工不能满足教育教学的需求，因此需要大量外聘老师，教师培训经费不足。</t>
  </si>
  <si>
    <t>盘活资金，增加教师培训力度及经费，提高资金利用效率。</t>
  </si>
  <si>
    <t>按时支付学校外聘教职工工资及社会保险的缴纳</t>
  </si>
  <si>
    <t>按时发放工资及及时缴纳保险，2021年湖南省师德师风建设年“身边的好老师”征文比赛，学校2篇获二等奖，3篇获三等奖，通过评选表彰第二届“湘幼系列”教书育人楷模为教职工树立榜样，促进队伍建设；全年公开招聘编内教师6名，招聘编外教师16名，其中硕士研究生学历8名，人才选聘保证了教师队伍在年龄结构、知识结构上的梯次配置；2021年遴选推荐湖南省职业院校教师素质提高计划国家级、省级项目培训对象41人，其中国家级项目培训对象30人、省级项目培训对象11人;遴选推荐2021年国内学校访问学者2人、湖南省普通高校青年骨干教师培养对象3人，为青年骨干教师培养注入活力；通过做好岗位设置工作，争取到“双肩挑”岗位15个，“双身份”岗位3个，解决了学校管理岗位与专技岗位间的矛盾，首次岗位设置聘任得以落实。吸引优秀人才，充分调动临聘教师的积极性，提高教育教学质量</t>
  </si>
  <si>
    <t>发表学术论文</t>
  </si>
  <si>
    <r>
      <rPr>
        <sz val="10"/>
        <color rgb="FF000000"/>
        <rFont val="仿宋_GB2312"/>
        <charset val="134"/>
      </rPr>
      <t>≥</t>
    </r>
    <r>
      <rPr>
        <sz val="10"/>
        <color rgb="FF000000"/>
        <rFont val="Times New Roman"/>
        <charset val="134"/>
      </rPr>
      <t>50</t>
    </r>
    <r>
      <rPr>
        <sz val="10"/>
        <color rgb="FF000000"/>
        <rFont val="宋体"/>
        <charset val="134"/>
      </rPr>
      <t>篇</t>
    </r>
  </si>
  <si>
    <r>
      <rPr>
        <sz val="10"/>
        <color rgb="FF000000"/>
        <rFont val="Times New Roman"/>
        <charset val="134"/>
      </rPr>
      <t>97</t>
    </r>
    <r>
      <rPr>
        <sz val="10"/>
        <color rgb="FF000000"/>
        <rFont val="宋体"/>
        <charset val="134"/>
      </rPr>
      <t>篇</t>
    </r>
  </si>
  <si>
    <t>新进教师</t>
  </si>
  <si>
    <t>≥15人</t>
  </si>
  <si>
    <r>
      <rPr>
        <sz val="10"/>
        <color rgb="FF000000"/>
        <rFont val="Times New Roman"/>
        <charset val="134"/>
      </rPr>
      <t>22</t>
    </r>
    <r>
      <rPr>
        <sz val="10"/>
        <color rgb="FF000000"/>
        <rFont val="宋体"/>
        <charset val="134"/>
      </rPr>
      <t>人</t>
    </r>
  </si>
  <si>
    <t>省师德师风征文比赛获奖数</t>
  </si>
  <si>
    <t>≥2篇</t>
  </si>
  <si>
    <r>
      <rPr>
        <sz val="10"/>
        <color rgb="FF000000"/>
        <rFont val="Times New Roman"/>
        <charset val="134"/>
      </rPr>
      <t>5</t>
    </r>
    <r>
      <rPr>
        <sz val="10"/>
        <color rgb="FF000000"/>
        <rFont val="宋体"/>
        <charset val="134"/>
      </rPr>
      <t>篇</t>
    </r>
  </si>
  <si>
    <t>遴选国家级、省级项目培训对象</t>
  </si>
  <si>
    <t>≥30人</t>
  </si>
  <si>
    <r>
      <rPr>
        <sz val="10"/>
        <color rgb="FF000000"/>
        <rFont val="Times New Roman"/>
        <charset val="134"/>
      </rPr>
      <t>41</t>
    </r>
    <r>
      <rPr>
        <sz val="10"/>
        <color rgb="FF000000"/>
        <rFont val="宋体"/>
        <charset val="134"/>
      </rPr>
      <t>人</t>
    </r>
  </si>
  <si>
    <t>教师考核达标率</t>
  </si>
  <si>
    <t>课时费核算准确率</t>
  </si>
  <si>
    <t>工资发放及时率</t>
  </si>
  <si>
    <t>因人事处人员轮转，业务工作衔接不到位问题导致部分月份工资发放延迟</t>
  </si>
  <si>
    <t>课时费发放及时率</t>
  </si>
  <si>
    <t>保障学校教学活动正常运转</t>
  </si>
  <si>
    <t>骨干教师能力提升</t>
  </si>
  <si>
    <t>逐步提升</t>
  </si>
  <si>
    <t>提升</t>
  </si>
  <si>
    <t>为郴州本地提供更多学前教育专业学位</t>
  </si>
  <si>
    <t>是否采取有效措施</t>
  </si>
  <si>
    <t>与郴州综合职业中专合作办学</t>
  </si>
  <si>
    <t>教师满意度</t>
  </si>
  <si>
    <t>奖助学金</t>
  </si>
  <si>
    <r>
      <rPr>
        <sz val="10"/>
        <color theme="1"/>
        <rFont val="Times New Roman"/>
        <charset val="134"/>
      </rPr>
      <t>590.04</t>
    </r>
    <r>
      <rPr>
        <sz val="10"/>
        <color theme="1"/>
        <rFont val="仿宋_GB2312"/>
        <charset val="134"/>
      </rPr>
      <t>万元</t>
    </r>
  </si>
  <si>
    <t>郴州市教育局及湖南省教育厅</t>
  </si>
  <si>
    <t>维持学校各项工作运行正常，扩大教师规模，提高办学条件，推动学科、专业集群拓展，人才培养模式创新，提高学生质量　</t>
  </si>
  <si>
    <r>
      <rPr>
        <sz val="10"/>
        <color theme="1"/>
        <rFont val="Times New Roman"/>
        <charset val="134"/>
      </rPr>
      <t>2021</t>
    </r>
    <r>
      <rPr>
        <sz val="10"/>
        <color theme="1"/>
        <rFont val="仿宋_GB2312"/>
        <charset val="134"/>
      </rPr>
      <t>年度本级预算金额</t>
    </r>
    <r>
      <rPr>
        <sz val="10"/>
        <color theme="1"/>
        <rFont val="Times New Roman"/>
        <charset val="134"/>
      </rPr>
      <t>590.04</t>
    </r>
    <r>
      <rPr>
        <sz val="10"/>
        <color theme="1"/>
        <rFont val="仿宋_GB2312"/>
        <charset val="134"/>
      </rPr>
      <t>万元，</t>
    </r>
    <r>
      <rPr>
        <sz val="10"/>
        <color theme="1"/>
        <rFont val="Times New Roman"/>
        <charset val="134"/>
      </rPr>
      <t>2021</t>
    </r>
    <r>
      <rPr>
        <sz val="10"/>
        <color theme="1"/>
        <rFont val="仿宋_GB2312"/>
        <charset val="134"/>
      </rPr>
      <t>年度该项资金实际支出</t>
    </r>
    <r>
      <rPr>
        <sz val="10"/>
        <color theme="1"/>
        <rFont val="Times New Roman"/>
        <charset val="134"/>
      </rPr>
      <t>576.75</t>
    </r>
    <r>
      <rPr>
        <sz val="10"/>
        <color theme="1"/>
        <rFont val="仿宋_GB2312"/>
        <charset val="134"/>
      </rPr>
      <t>万元，主要用于学生的奖学金和助学金发放。</t>
    </r>
  </si>
  <si>
    <t>按规定及教育局工作部署及时完成各项国家资助的2702名学生资助资金发放。</t>
  </si>
  <si>
    <t>奖助学金为预拨经费，根据实际情况定期结算，有时因资金未全部到位，部分学生资助等资金发放会有延迟。</t>
  </si>
  <si>
    <t>及时和学生沟通，做好学生工作。</t>
  </si>
  <si>
    <t>中省资金</t>
  </si>
  <si>
    <t>各项国家资助政策按规定得到落实。教育公平显著提升，满足家庭经济困难学生基本学习生活需要。</t>
  </si>
  <si>
    <t>按规定及教育局工作部署及时完成各项国家资助的发放。</t>
  </si>
  <si>
    <t>高中（中职）受资助人数</t>
  </si>
  <si>
    <r>
      <rPr>
        <sz val="10"/>
        <color rgb="FF000000"/>
        <rFont val="Times New Roman"/>
        <charset val="134"/>
      </rPr>
      <t>1041</t>
    </r>
    <r>
      <rPr>
        <sz val="10"/>
        <color rgb="FF000000"/>
        <rFont val="宋体"/>
        <charset val="134"/>
      </rPr>
      <t>人</t>
    </r>
  </si>
  <si>
    <t>高职高专受资助人数</t>
  </si>
  <si>
    <r>
      <rPr>
        <sz val="10"/>
        <color rgb="FF000000"/>
        <rFont val="Times New Roman"/>
        <charset val="134"/>
      </rPr>
      <t>1661</t>
    </r>
    <r>
      <rPr>
        <sz val="10"/>
        <color rgb="FF000000"/>
        <rFont val="宋体"/>
        <charset val="134"/>
      </rPr>
      <t>人</t>
    </r>
  </si>
  <si>
    <t>学生资助对象精准识别率</t>
  </si>
  <si>
    <t>学生资助补助资金支出率</t>
  </si>
  <si>
    <t>奖助学金发放及时率</t>
  </si>
  <si>
    <t>高中（中职）人均资助</t>
  </si>
  <si>
    <r>
      <rPr>
        <sz val="10"/>
        <color rgb="FF000000"/>
        <rFont val="Times New Roman"/>
        <charset val="134"/>
      </rPr>
      <t>1000</t>
    </r>
    <r>
      <rPr>
        <sz val="10"/>
        <color rgb="FF000000"/>
        <rFont val="宋体"/>
        <charset val="134"/>
      </rPr>
      <t>元</t>
    </r>
  </si>
  <si>
    <t>高职高专人均资助</t>
  </si>
  <si>
    <r>
      <rPr>
        <sz val="10"/>
        <color rgb="FF000000"/>
        <rFont val="Times New Roman"/>
        <charset val="134"/>
      </rPr>
      <t>3500</t>
    </r>
    <r>
      <rPr>
        <sz val="10"/>
        <color rgb="FF000000"/>
        <rFont val="宋体"/>
        <charset val="134"/>
      </rPr>
      <t>元</t>
    </r>
  </si>
  <si>
    <t>减轻贫困家庭经济负担</t>
  </si>
  <si>
    <t>是</t>
  </si>
  <si>
    <t>学生就业率</t>
  </si>
  <si>
    <t>社会受教育程度水平</t>
  </si>
  <si>
    <t>提高</t>
  </si>
  <si>
    <t>学生健康水平及综合素质</t>
  </si>
  <si>
    <t>教育专项</t>
  </si>
  <si>
    <r>
      <rPr>
        <sz val="10"/>
        <color theme="1"/>
        <rFont val="Times New Roman"/>
        <charset val="134"/>
      </rPr>
      <t>2938.25</t>
    </r>
    <r>
      <rPr>
        <sz val="10"/>
        <color theme="1"/>
        <rFont val="仿宋_GB2312"/>
        <charset val="134"/>
      </rPr>
      <t>万元</t>
    </r>
  </si>
  <si>
    <t>维持学校各项工作运行正常，扩大教师规模，提高办学条件，推动学科、专业集群拓展，人才培养模式创新，改善校园环境。　</t>
  </si>
  <si>
    <t>2021年度该项资金支出1194.94万元，其中：
1.图书馆工程建设、装修及设施设备购置及变压器采购安装经费支出50.4万元：主要用于图书馆内办公设备、会议课桌椅的购置、配电工程款支付；
2.学海广场工程建设经费支出56.9万元：已完成湖南言鼎建筑工程有限工程学海广场建设工程建设，已投入使用，增加了学生活动面积，增加了绿地面积，改善了校园环境；
3.体育馆工程建设及边坡支护建设经费支出894.53万元，主要用于支付体育馆工程的设计费，主体工程款，滑坡抢险，设计费，勘察费，拆除赔偿款等，完成郴州市第二建筑工程公司主体工程的65%工程进度，以及体育馆玻璃幕墙70%工程进度，项目即将竣工；
4.校园四期道路建设经费支出62.71万元：缓解了校内交通压力，校园秩序更加优化；
5.主水电官网改造经费支出81.91万元：缓解了学生热水供应不足问题；
6.室外篮球场建设（四食堂楼顶）及室内篮球场改造经费支出0.66万元：增加了学生室外体育活动场地；
7.食堂装修设施设备经费支出3.77万元：增加了学生及教职工食堂就餐满意度；
8.运动场后山护坡建设经费支出44.06万元：解决运动场后山滑坡隐患，美化了校园环境。</t>
  </si>
  <si>
    <t>完成《“十四五”规划编制》、为学校进一步发展奠定了基础;新建体育馆即将竣工，老图书馆升级改建工程，行政楼前坪的停车场车位提质扩容工程的建设，学校硬件建设的投入，“一院一品”格局加速形成，对宿舍消防水网改造升级，缓解学生热水供应不足问题，新建体育馆即将竣工，解决学生身体锻炼场地不充裕问题。增加了学生活动面积，增加了绿地面积，改善了校园环境，向社会展现湘南幼专全新面貌。主要用于图书馆内办公设备、会议课桌椅的购置、配电工程款支付。</t>
  </si>
  <si>
    <t>已经完工投入使用的在建工程未及时办理竣工财务决算。部分工程项目未实施。</t>
  </si>
  <si>
    <t>建立健全有关规章制度，加强内部控制，弥补管理漏洞，及时按程序办理竣工财务决算。加强各方面的沟通协调，加快项目执行力度，提高资金使用效率。</t>
  </si>
  <si>
    <t xml:space="preserve">2021年度本级预算金额3973.25万元，计划用于项目专项资金437.00万元，计划实施9个项目：
1.图书馆工程建设、装修及设施设备购置及变压器采购安装经费699.59万元：为图书馆添置设施设备，完善功能，提升教师及学生的使用体验；
2.学海广场工程建设经费60万元：改善我校入校区域校园环境，增加学生活动场地；
3.体育馆工程建设及边坡支护建设经费1568.81万元，增加学生办学场地，解决学生身体锻炼场地不充裕问题，为我校争创一流创造好的硬件设施条件；
4.校园四期道路建设经费200万元：缓解校内交通压力，确保校园秩序更加优化，提升学校办学条件；
5.主水电官网改造经费120万元：缓解学生热水供应不足问题；
6.校园建成区域绿化完善经费150万元：增加学校绿地面积，为学校营造一个安全、舒适的校园环境；
7.室外篮球场建设（四食堂楼顶）及室内篮球场改造经费30.22万元：增加多样化运动场地供学生学习锻炼，提高身体素质，综合全面发展；
8.食堂装修设施设备经费3.78万元：为学生提供好的就餐环境及就餐体验；
9.运动场后山护坡建设经费105.85万元：解决运动场后山滑坡隐患的同时美化校园环境。
</t>
  </si>
  <si>
    <t>完成《“十四五”规划编制》、为学校进一步发展奠定了基础;新建体育馆即将竣工，老图书馆升级改建工程，行政楼前坪的停车场车位提质扩容工程的建设，学校硬件建设的投入，“一院一品”格局加速形成，对宿舍消防水网改造升级，缓解学生热水供应不足问题，新建体育馆即将竣工，解决学生身体锻炼场地不充裕问题。增加了学生活动面积，增加了绿地面积，改善了校园环境，向社会展现湘南幼专全新面貌。</t>
  </si>
  <si>
    <t>校门口新增学生活动广场</t>
  </si>
  <si>
    <r>
      <rPr>
        <sz val="10"/>
        <color rgb="FF000000"/>
        <rFont val="Times New Roman"/>
        <charset val="134"/>
      </rPr>
      <t>1</t>
    </r>
    <r>
      <rPr>
        <sz val="10"/>
        <color rgb="FF000000"/>
        <rFont val="宋体"/>
        <charset val="134"/>
      </rPr>
      <t>处</t>
    </r>
  </si>
  <si>
    <t>1处</t>
  </si>
  <si>
    <t>新增学习场所</t>
  </si>
  <si>
    <t>1栋</t>
  </si>
  <si>
    <t>新增运动场所</t>
  </si>
  <si>
    <t>主水管网改造工程进度</t>
  </si>
  <si>
    <t>购置食堂设备</t>
  </si>
  <si>
    <t>15台</t>
  </si>
  <si>
    <t>消除运动场后山护坡滑坡隐患</t>
  </si>
  <si>
    <t>新增篮球场个数</t>
  </si>
  <si>
    <r>
      <rPr>
        <sz val="10"/>
        <color rgb="FF000000"/>
        <rFont val="Times New Roman"/>
        <charset val="134"/>
      </rPr>
      <t>4</t>
    </r>
    <r>
      <rPr>
        <sz val="10"/>
        <color rgb="FF000000"/>
        <rFont val="宋体"/>
        <charset val="134"/>
      </rPr>
      <t>个</t>
    </r>
  </si>
  <si>
    <t>4个</t>
  </si>
  <si>
    <t>新增四期道路</t>
  </si>
  <si>
    <r>
      <rPr>
        <sz val="10"/>
        <color rgb="FF000000"/>
        <rFont val="Times New Roman"/>
        <charset val="134"/>
      </rPr>
      <t>1</t>
    </r>
    <r>
      <rPr>
        <sz val="10"/>
        <color rgb="FF000000"/>
        <rFont val="宋体"/>
        <charset val="134"/>
      </rPr>
      <t>条</t>
    </r>
  </si>
  <si>
    <t>1条</t>
  </si>
  <si>
    <t>新增校园绿地面积</t>
  </si>
  <si>
    <r>
      <rPr>
        <sz val="10"/>
        <color rgb="FF000000"/>
        <rFont val="Times New Roman"/>
        <charset val="134"/>
      </rPr>
      <t>200</t>
    </r>
    <r>
      <rPr>
        <sz val="10"/>
        <color rgb="FF000000"/>
        <rFont val="宋体"/>
        <charset val="134"/>
      </rPr>
      <t>㎡</t>
    </r>
  </si>
  <si>
    <r>
      <rPr>
        <sz val="10"/>
        <color rgb="FF000000"/>
        <rFont val="仿宋_GB2312"/>
        <charset val="134"/>
      </rPr>
      <t>0</t>
    </r>
    <r>
      <rPr>
        <sz val="10"/>
        <color rgb="FF000000"/>
        <rFont val="宋体"/>
        <charset val="134"/>
      </rPr>
      <t>㎡</t>
    </r>
  </si>
  <si>
    <t>工程事故数</t>
  </si>
  <si>
    <r>
      <rPr>
        <sz val="10"/>
        <color rgb="FF000000"/>
        <rFont val="Times New Roman"/>
        <charset val="134"/>
      </rPr>
      <t>0</t>
    </r>
    <r>
      <rPr>
        <sz val="10"/>
        <color rgb="FF000000"/>
        <rFont val="宋体"/>
        <charset val="134"/>
      </rPr>
      <t>次</t>
    </r>
  </si>
  <si>
    <t>0次</t>
  </si>
  <si>
    <t>项目立项规范性</t>
  </si>
  <si>
    <t>规范</t>
  </si>
  <si>
    <t>已完工项目验收率</t>
  </si>
  <si>
    <t>设施设备验收合格率</t>
  </si>
  <si>
    <t>工程进度达标率</t>
  </si>
  <si>
    <t>运动场后山绿化覆盖率</t>
  </si>
  <si>
    <t>竣工财务决算及时率</t>
  </si>
  <si>
    <t>建立健全有关规章制度，加强内部控制，弥补管理漏洞，及时按程序办理竣工财务决算</t>
  </si>
  <si>
    <t>设备采购及时率</t>
  </si>
  <si>
    <t>改造项目及时率及时率</t>
  </si>
  <si>
    <t>竣工工程项目成本超支率</t>
  </si>
  <si>
    <t>≤5%</t>
  </si>
  <si>
    <t>长效管理机制健全</t>
  </si>
  <si>
    <t>健全</t>
  </si>
  <si>
    <t>改善学校教育教学环境</t>
  </si>
  <si>
    <t>有效改善</t>
  </si>
  <si>
    <t>改善学生住宿条件</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</si>
</sst>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_ "/>
    <numFmt numFmtId="177" formatCode="0.00_ "/>
  </numFmts>
  <fonts count="43">
    <font>
      <sz val="11"/>
      <color theme="1"/>
      <name val="宋体"/>
      <charset val="134"/>
      <scheme val="minor"/>
    </font>
    <font>
      <sz val="22"/>
      <color theme="1"/>
      <name val="方正小标宋简体"/>
      <charset val="134"/>
    </font>
    <font>
      <sz val="10"/>
      <color rgb="FF000000"/>
      <name val="仿宋_GB2312"/>
      <charset val="134"/>
    </font>
    <font>
      <sz val="10"/>
      <color theme="1"/>
      <name val="仿宋_GB2312"/>
      <charset val="134"/>
    </font>
    <font>
      <sz val="9"/>
      <color rgb="FF000000"/>
      <name val="仿宋_GB2312"/>
      <charset val="134"/>
    </font>
    <font>
      <sz val="10"/>
      <color rgb="FF000000"/>
      <name val="Times New Roman"/>
      <charset val="134"/>
    </font>
    <font>
      <sz val="10"/>
      <name val="仿宋_GB2312"/>
      <charset val="134"/>
    </font>
    <font>
      <sz val="10"/>
      <color rgb="FF000000"/>
      <name val="宋体"/>
      <charset val="134"/>
    </font>
    <font>
      <sz val="18"/>
      <color rgb="FFFF0000"/>
      <name val="宋体"/>
      <charset val="134"/>
      <scheme val="minor"/>
    </font>
    <font>
      <sz val="20"/>
      <color rgb="FFFF0000"/>
      <name val="宋体"/>
      <charset val="134"/>
      <scheme val="minor"/>
    </font>
    <font>
      <sz val="11"/>
      <color rgb="FFFF0000"/>
      <name val="宋体"/>
      <charset val="134"/>
      <scheme val="minor"/>
    </font>
    <font>
      <sz val="10"/>
      <color theme="1"/>
      <name val="Times New Roman"/>
      <charset val="134"/>
    </font>
    <font>
      <sz val="11"/>
      <color theme="1"/>
      <name val="宋体"/>
      <charset val="134"/>
    </font>
    <font>
      <sz val="16"/>
      <color rgb="FF000000"/>
      <name val="Times New Roman"/>
      <charset val="134"/>
    </font>
    <font>
      <sz val="10"/>
      <color rgb="FFFF0000"/>
      <name val="宋体"/>
      <charset val="134"/>
    </font>
    <font>
      <sz val="11"/>
      <color theme="1"/>
      <name val="仿宋_GB2312"/>
      <charset val="134"/>
    </font>
    <font>
      <sz val="9"/>
      <color rgb="FF000000"/>
      <name val="Times New Roman"/>
      <charset val="134"/>
    </font>
    <font>
      <sz val="9"/>
      <color theme="1"/>
      <name val="Times New Roman"/>
      <charset val="134"/>
    </font>
    <font>
      <sz val="9"/>
      <color theme="1"/>
      <name val="仿宋_GB2312"/>
      <charset val="134"/>
    </font>
    <font>
      <sz val="9"/>
      <color rgb="FF000000"/>
      <name val="宋体"/>
      <charset val="134"/>
    </font>
    <font>
      <b/>
      <sz val="10"/>
      <color theme="1"/>
      <name val="仿宋_GB2312"/>
      <charset val="134"/>
    </font>
    <font>
      <b/>
      <sz val="10"/>
      <color theme="1"/>
      <name val="Times New Roman"/>
      <charset val="134"/>
    </font>
    <font>
      <sz val="48"/>
      <color rgb="FFFF0000"/>
      <name val="宋体"/>
      <charset val="134"/>
      <scheme val="minor"/>
    </font>
    <font>
      <sz val="11"/>
      <color theme="0"/>
      <name val="宋体"/>
      <charset val="0"/>
      <scheme val="minor"/>
    </font>
    <font>
      <sz val="11"/>
      <color rgb="FF3F3F76"/>
      <name val="宋体"/>
      <charset val="0"/>
      <scheme val="minor"/>
    </font>
    <font>
      <sz val="11"/>
      <color theme="1"/>
      <name val="宋体"/>
      <charset val="0"/>
      <scheme val="minor"/>
    </font>
    <font>
      <b/>
      <sz val="18"/>
      <color theme="3"/>
      <name val="宋体"/>
      <charset val="134"/>
      <scheme val="minor"/>
    </font>
    <font>
      <sz val="11"/>
      <color rgb="FF9C0006"/>
      <name val="宋体"/>
      <charset val="0"/>
      <scheme val="minor"/>
    </font>
    <font>
      <u/>
      <sz val="11"/>
      <color rgb="FF0000FF"/>
      <name val="宋体"/>
      <charset val="0"/>
      <scheme val="minor"/>
    </font>
    <font>
      <b/>
      <sz val="11"/>
      <color rgb="FFFFFFFF"/>
      <name val="宋体"/>
      <charset val="0"/>
      <scheme val="minor"/>
    </font>
    <font>
      <b/>
      <sz val="11"/>
      <color rgb="FFFA7D00"/>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0"/>
      <color theme="1"/>
      <name val="宋体"/>
      <charset val="134"/>
    </font>
  </fonts>
  <fills count="33">
    <fill>
      <patternFill patternType="none"/>
    </fill>
    <fill>
      <patternFill patternType="gray125"/>
    </fill>
    <fill>
      <patternFill patternType="solid">
        <fgColor theme="4"/>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theme="8" tint="0.399975585192419"/>
        <bgColor indexed="64"/>
      </patternFill>
    </fill>
    <fill>
      <patternFill patternType="solid">
        <fgColor theme="9"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5" fillId="6" borderId="0" applyNumberFormat="0" applyBorder="0" applyAlignment="0" applyProtection="0">
      <alignment vertical="center"/>
    </xf>
    <xf numFmtId="0" fontId="24"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8" borderId="0" applyNumberFormat="0" applyBorder="0" applyAlignment="0" applyProtection="0">
      <alignment vertical="center"/>
    </xf>
    <xf numFmtId="0" fontId="27" fillId="11" borderId="0" applyNumberFormat="0" applyBorder="0" applyAlignment="0" applyProtection="0">
      <alignment vertical="center"/>
    </xf>
    <xf numFmtId="43" fontId="0" fillId="0" borderId="0" applyFont="0" applyFill="0" applyBorder="0" applyAlignment="0" applyProtection="0">
      <alignment vertical="center"/>
    </xf>
    <xf numFmtId="0" fontId="23" fillId="1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6" borderId="9" applyNumberFormat="0" applyFont="0" applyAlignment="0" applyProtection="0">
      <alignment vertical="center"/>
    </xf>
    <xf numFmtId="0" fontId="23" fillId="10" borderId="0" applyNumberFormat="0" applyBorder="0" applyAlignment="0" applyProtection="0">
      <alignment vertical="center"/>
    </xf>
    <xf numFmtId="0" fontId="3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0" applyNumberFormat="0" applyFill="0" applyAlignment="0" applyProtection="0">
      <alignment vertical="center"/>
    </xf>
    <xf numFmtId="0" fontId="36" fillId="0" borderId="10" applyNumberFormat="0" applyFill="0" applyAlignment="0" applyProtection="0">
      <alignment vertical="center"/>
    </xf>
    <xf numFmtId="0" fontId="23" fillId="19" borderId="0" applyNumberFormat="0" applyBorder="0" applyAlignment="0" applyProtection="0">
      <alignment vertical="center"/>
    </xf>
    <xf numFmtId="0" fontId="31" fillId="0" borderId="12" applyNumberFormat="0" applyFill="0" applyAlignment="0" applyProtection="0">
      <alignment vertical="center"/>
    </xf>
    <xf numFmtId="0" fontId="23" fillId="5" borderId="0" applyNumberFormat="0" applyBorder="0" applyAlignment="0" applyProtection="0">
      <alignment vertical="center"/>
    </xf>
    <xf numFmtId="0" fontId="38" fillId="15" borderId="13" applyNumberFormat="0" applyAlignment="0" applyProtection="0">
      <alignment vertical="center"/>
    </xf>
    <xf numFmtId="0" fontId="30" fillId="15" borderId="7" applyNumberFormat="0" applyAlignment="0" applyProtection="0">
      <alignment vertical="center"/>
    </xf>
    <xf numFmtId="0" fontId="29" fillId="14" borderId="8" applyNumberFormat="0" applyAlignment="0" applyProtection="0">
      <alignment vertical="center"/>
    </xf>
    <xf numFmtId="0" fontId="25" fillId="21" borderId="0" applyNumberFormat="0" applyBorder="0" applyAlignment="0" applyProtection="0">
      <alignment vertical="center"/>
    </xf>
    <xf numFmtId="0" fontId="23" fillId="22" borderId="0" applyNumberFormat="0" applyBorder="0" applyAlignment="0" applyProtection="0">
      <alignment vertical="center"/>
    </xf>
    <xf numFmtId="0" fontId="39" fillId="0" borderId="14" applyNumberFormat="0" applyFill="0" applyAlignment="0" applyProtection="0">
      <alignment vertical="center"/>
    </xf>
    <xf numFmtId="0" fontId="37" fillId="0" borderId="11" applyNumberFormat="0" applyFill="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25" fillId="18" borderId="0" applyNumberFormat="0" applyBorder="0" applyAlignment="0" applyProtection="0">
      <alignment vertical="center"/>
    </xf>
    <xf numFmtId="0" fontId="23" fillId="2" borderId="0" applyNumberFormat="0" applyBorder="0" applyAlignment="0" applyProtection="0">
      <alignment vertical="center"/>
    </xf>
    <xf numFmtId="0" fontId="25" fillId="27" borderId="0" applyNumberFormat="0" applyBorder="0" applyAlignment="0" applyProtection="0">
      <alignment vertical="center"/>
    </xf>
    <xf numFmtId="0" fontId="25" fillId="24" borderId="0" applyNumberFormat="0" applyBorder="0" applyAlignment="0" applyProtection="0">
      <alignment vertical="center"/>
    </xf>
    <xf numFmtId="0" fontId="25" fillId="23" borderId="0" applyNumberFormat="0" applyBorder="0" applyAlignment="0" applyProtection="0">
      <alignment vertical="center"/>
    </xf>
    <xf numFmtId="0" fontId="25" fillId="20"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5" fillId="7" borderId="0" applyNumberFormat="0" applyBorder="0" applyAlignment="0" applyProtection="0">
      <alignment vertical="center"/>
    </xf>
    <xf numFmtId="0" fontId="25" fillId="28" borderId="0" applyNumberFormat="0" applyBorder="0" applyAlignment="0" applyProtection="0">
      <alignment vertical="center"/>
    </xf>
    <xf numFmtId="0" fontId="23" fillId="9" borderId="0" applyNumberFormat="0" applyBorder="0" applyAlignment="0" applyProtection="0">
      <alignment vertical="center"/>
    </xf>
    <xf numFmtId="0" fontId="25" fillId="4" borderId="0" applyNumberFormat="0" applyBorder="0" applyAlignment="0" applyProtection="0">
      <alignment vertical="center"/>
    </xf>
    <xf numFmtId="0" fontId="23" fillId="31" borderId="0" applyNumberFormat="0" applyBorder="0" applyAlignment="0" applyProtection="0">
      <alignment vertical="center"/>
    </xf>
    <xf numFmtId="0" fontId="23" fillId="17" borderId="0" applyNumberFormat="0" applyBorder="0" applyAlignment="0" applyProtection="0">
      <alignment vertical="center"/>
    </xf>
    <xf numFmtId="0" fontId="25" fillId="32" borderId="0" applyNumberFormat="0" applyBorder="0" applyAlignment="0" applyProtection="0">
      <alignment vertical="center"/>
    </xf>
    <xf numFmtId="0" fontId="23" fillId="13" borderId="0" applyNumberFormat="0" applyBorder="0" applyAlignment="0" applyProtection="0">
      <alignment vertical="center"/>
    </xf>
  </cellStyleXfs>
  <cellXfs count="133">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indent="2"/>
    </xf>
    <xf numFmtId="0" fontId="2" fillId="0" borderId="1" xfId="0" applyFont="1" applyBorder="1" applyAlignment="1">
      <alignment horizontal="center" vertical="center" wrapText="1" indent="2"/>
    </xf>
    <xf numFmtId="0" fontId="4" fillId="0" borderId="1" xfId="0" applyFont="1" applyBorder="1" applyAlignment="1">
      <alignment horizontal="center" vertical="center" wrapText="1" indent="2"/>
    </xf>
    <xf numFmtId="0" fontId="5" fillId="0" borderId="1" xfId="0" applyFont="1" applyBorder="1" applyAlignment="1">
      <alignment horizontal="center" vertical="center" wrapText="1" indent="2"/>
    </xf>
    <xf numFmtId="10" fontId="5" fillId="0" borderId="1" xfId="0" applyNumberFormat="1" applyFont="1" applyBorder="1" applyAlignment="1">
      <alignment horizontal="center" vertical="center" wrapText="1" indent="2"/>
    </xf>
    <xf numFmtId="0" fontId="2" fillId="0" borderId="1" xfId="0" applyFont="1" applyBorder="1" applyAlignment="1">
      <alignment horizontal="center" vertical="center" wrapText="1" indent="3"/>
    </xf>
    <xf numFmtId="0" fontId="6" fillId="0" borderId="1" xfId="0" applyFont="1" applyFill="1" applyBorder="1" applyAlignment="1">
      <alignment vertical="center" wrapText="1"/>
    </xf>
    <xf numFmtId="0" fontId="2" fillId="0" borderId="1" xfId="0" applyFont="1" applyFill="1" applyBorder="1" applyAlignment="1">
      <alignment horizontal="center" vertical="center" wrapText="1" indent="2"/>
    </xf>
    <xf numFmtId="0" fontId="2" fillId="0" borderId="2" xfId="0" applyFont="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indent="2"/>
    </xf>
    <xf numFmtId="0" fontId="2" fillId="0" borderId="1" xfId="0" applyNumberFormat="1" applyFont="1" applyFill="1" applyBorder="1" applyAlignment="1" applyProtection="1">
      <alignment horizontal="center" vertical="center" wrapText="1" indent="2"/>
    </xf>
    <xf numFmtId="176" fontId="2" fillId="0" borderId="1" xfId="0" applyNumberFormat="1" applyFont="1" applyFill="1" applyBorder="1" applyAlignment="1">
      <alignment horizontal="center" vertical="center" wrapText="1" indent="2"/>
    </xf>
    <xf numFmtId="176"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Border="1" applyAlignment="1">
      <alignment horizontal="center" vertical="center" wrapText="1"/>
    </xf>
    <xf numFmtId="9" fontId="2" fillId="0" borderId="1" xfId="0" applyNumberFormat="1" applyFont="1" applyBorder="1" applyAlignment="1">
      <alignment horizontal="center" vertical="center" wrapText="1" indent="2"/>
    </xf>
    <xf numFmtId="0" fontId="2" fillId="0" borderId="3"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indent="2"/>
    </xf>
    <xf numFmtId="0" fontId="2" fillId="0" borderId="4" xfId="0" applyFont="1" applyBorder="1" applyAlignment="1">
      <alignment horizontal="center" vertical="center" wrapText="1"/>
    </xf>
    <xf numFmtId="9" fontId="7" fillId="0" borderId="1" xfId="0" applyNumberFormat="1" applyFont="1" applyFill="1" applyBorder="1" applyAlignment="1">
      <alignment horizontal="center" vertical="center" wrapText="1" indent="2"/>
    </xf>
    <xf numFmtId="0" fontId="2" fillId="0" borderId="5" xfId="0" applyFont="1" applyBorder="1" applyAlignment="1">
      <alignment horizontal="center" vertical="center" wrapText="1"/>
    </xf>
    <xf numFmtId="9" fontId="7" fillId="0" borderId="1" xfId="0" applyNumberFormat="1" applyFont="1" applyBorder="1" applyAlignment="1">
      <alignment horizontal="center" vertical="center" wrapText="1" indent="2"/>
    </xf>
    <xf numFmtId="0" fontId="2" fillId="0" borderId="4" xfId="0" applyFont="1" applyFill="1" applyBorder="1" applyAlignment="1">
      <alignment horizontal="center" vertical="center" wrapText="1"/>
    </xf>
    <xf numFmtId="0" fontId="2" fillId="0" borderId="1" xfId="0" applyFont="1" applyFill="1" applyBorder="1" applyAlignment="1">
      <alignment horizontal="left" vertical="center" wrapText="1"/>
    </xf>
    <xf numFmtId="177" fontId="2" fillId="0" borderId="1"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9" fontId="5" fillId="0" borderId="1" xfId="0" applyNumberFormat="1" applyFont="1" applyBorder="1" applyAlignment="1">
      <alignment horizontal="center" vertical="center" wrapText="1" indent="2"/>
    </xf>
    <xf numFmtId="0" fontId="8" fillId="0" borderId="0" xfId="0" applyFont="1">
      <alignment vertical="center"/>
    </xf>
    <xf numFmtId="0" fontId="9" fillId="0" borderId="0" xfId="0" applyFont="1">
      <alignment vertical="center"/>
    </xf>
    <xf numFmtId="0" fontId="7" fillId="0" borderId="1" xfId="0" applyFont="1" applyFill="1" applyBorder="1" applyAlignment="1">
      <alignment horizontal="center" vertical="center" wrapText="1" indent="2"/>
    </xf>
    <xf numFmtId="0" fontId="10" fillId="0" borderId="0" xfId="0" applyFont="1">
      <alignment vertical="center"/>
    </xf>
    <xf numFmtId="0" fontId="7" fillId="0" borderId="1" xfId="0" applyFont="1" applyBorder="1" applyAlignment="1">
      <alignment horizontal="center" vertical="center" wrapText="1" indent="2"/>
    </xf>
    <xf numFmtId="0" fontId="0" fillId="0" borderId="1" xfId="0" applyBorder="1">
      <alignment vertical="center"/>
    </xf>
    <xf numFmtId="0" fontId="11" fillId="0" borderId="1" xfId="0" applyFont="1" applyBorder="1" applyAlignment="1">
      <alignment horizontal="center" vertical="center" wrapText="1" indent="2"/>
    </xf>
    <xf numFmtId="0" fontId="3" fillId="0" borderId="1" xfId="0" applyFont="1" applyBorder="1" applyAlignment="1">
      <alignment horizontal="justify" vertical="center" wrapText="1" indent="2"/>
    </xf>
    <xf numFmtId="0" fontId="12" fillId="0" borderId="1" xfId="0" applyFont="1" applyBorder="1" applyAlignment="1">
      <alignment horizontal="justify" vertical="center" wrapText="1" indent="2"/>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10"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9" fontId="5" fillId="0" borderId="1" xfId="0" applyNumberFormat="1" applyFont="1" applyFill="1" applyBorder="1" applyAlignment="1">
      <alignment horizontal="center" vertical="center" wrapText="1" indent="2"/>
    </xf>
    <xf numFmtId="10" fontId="5" fillId="0" borderId="1" xfId="0" applyNumberFormat="1" applyFont="1" applyFill="1" applyBorder="1" applyAlignment="1">
      <alignment horizontal="center" vertical="center" wrapText="1"/>
    </xf>
    <xf numFmtId="0" fontId="13" fillId="0" borderId="0" xfId="0" applyFont="1" applyAlignment="1">
      <alignment horizontal="left" vertical="center" indent="2"/>
    </xf>
    <xf numFmtId="0" fontId="14" fillId="0" borderId="1" xfId="0" applyFont="1" applyBorder="1" applyAlignment="1">
      <alignment horizontal="center" vertical="center" wrapText="1" indent="2"/>
    </xf>
    <xf numFmtId="0" fontId="10" fillId="0" borderId="0" xfId="0" applyFont="1" applyAlignment="1">
      <alignment horizontal="center" vertical="center"/>
    </xf>
    <xf numFmtId="0" fontId="1" fillId="0" borderId="0" xfId="0" applyFont="1" applyAlignment="1" applyProtection="1">
      <alignment horizontal="center" vertical="center"/>
      <protection locked="0"/>
    </xf>
    <xf numFmtId="0" fontId="3" fillId="0" borderId="1" xfId="0" applyFont="1" applyBorder="1" applyAlignment="1">
      <alignment horizontal="justify" vertical="center" wrapText="1"/>
    </xf>
    <xf numFmtId="0" fontId="11" fillId="0" borderId="1" xfId="0" applyFont="1" applyBorder="1" applyAlignment="1">
      <alignment horizontal="justify" vertical="center" wrapText="1" indent="2"/>
    </xf>
    <xf numFmtId="0" fontId="2" fillId="0" borderId="1" xfId="0" applyFont="1" applyBorder="1" applyAlignment="1">
      <alignment horizontal="justify" vertical="center" wrapText="1"/>
    </xf>
    <xf numFmtId="0" fontId="9" fillId="0" borderId="0" xfId="0" applyFont="1" applyAlignment="1">
      <alignment horizontal="center" vertical="center" wrapText="1"/>
    </xf>
    <xf numFmtId="0" fontId="10" fillId="0" borderId="0" xfId="0" applyFont="1" applyFill="1">
      <alignment vertical="center"/>
    </xf>
    <xf numFmtId="0" fontId="15" fillId="0" borderId="1" xfId="0" applyFont="1" applyBorder="1" applyAlignment="1">
      <alignment horizontal="justify" vertical="center" wrapText="1" indent="2"/>
    </xf>
    <xf numFmtId="0" fontId="0" fillId="0" borderId="0" xfId="0" applyAlignment="1">
      <alignment horizontal="center" vertical="center"/>
    </xf>
    <xf numFmtId="0" fontId="6" fillId="0" borderId="1" xfId="0" applyFont="1" applyBorder="1" applyAlignment="1">
      <alignment vertical="top"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left" vertical="center" wrapText="1"/>
    </xf>
    <xf numFmtId="10" fontId="5" fillId="0" borderId="1" xfId="0" applyNumberFormat="1" applyFont="1" applyFill="1" applyBorder="1" applyAlignment="1">
      <alignment horizontal="center" vertical="center" wrapText="1" indent="2"/>
    </xf>
    <xf numFmtId="0" fontId="16" fillId="0" borderId="1" xfId="0" applyFont="1" applyFill="1" applyBorder="1" applyAlignment="1">
      <alignment horizontal="center" vertical="center" wrapText="1"/>
    </xf>
    <xf numFmtId="10" fontId="2" fillId="0" borderId="1" xfId="0" applyNumberFormat="1" applyFont="1" applyBorder="1" applyAlignment="1">
      <alignment horizontal="center" vertical="center" wrapText="1"/>
    </xf>
    <xf numFmtId="0" fontId="0" fillId="0" borderId="0" xfId="0" applyAlignment="1">
      <alignment vertical="center"/>
    </xf>
    <xf numFmtId="0" fontId="10" fillId="0" borderId="1" xfId="0" applyFont="1" applyBorder="1">
      <alignment vertical="center"/>
    </xf>
    <xf numFmtId="0" fontId="15" fillId="0" borderId="0" xfId="0" applyFont="1" applyAlignment="1">
      <alignment horizontal="justify" vertical="center" indent="2"/>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7" fillId="0" borderId="1" xfId="0" applyFont="1" applyBorder="1" applyAlignment="1">
      <alignment horizontal="center" vertical="center" wrapText="1" indent="2"/>
    </xf>
    <xf numFmtId="0" fontId="18" fillId="0" borderId="1" xfId="0" applyFont="1" applyBorder="1" applyAlignment="1">
      <alignment horizontal="center" vertical="center" wrapText="1" indent="2"/>
    </xf>
    <xf numFmtId="0" fontId="18"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7" fillId="0" borderId="1" xfId="0" applyFont="1" applyFill="1" applyBorder="1" applyAlignment="1">
      <alignment horizontal="justify" vertical="center" wrapText="1"/>
    </xf>
    <xf numFmtId="0" fontId="4" fillId="0" borderId="1" xfId="0" applyFont="1" applyBorder="1" applyAlignment="1">
      <alignment horizontal="left" vertical="center" wrapText="1" indent="2"/>
    </xf>
    <xf numFmtId="0" fontId="16" fillId="0" borderId="1" xfId="0" applyFont="1" applyBorder="1" applyAlignment="1">
      <alignment horizontal="left" vertical="center" wrapText="1" indent="2"/>
    </xf>
    <xf numFmtId="0" fontId="4" fillId="0" borderId="1" xfId="0" applyFont="1" applyBorder="1" applyAlignment="1">
      <alignment horizontal="left" vertical="center" wrapText="1" indent="4"/>
    </xf>
    <xf numFmtId="0" fontId="4" fillId="0" borderId="1" xfId="0" applyFont="1" applyBorder="1" applyAlignment="1">
      <alignment horizontal="left" vertical="center" wrapText="1" indent="7"/>
    </xf>
    <xf numFmtId="0" fontId="16" fillId="0" borderId="1" xfId="0" applyFont="1" applyBorder="1" applyAlignment="1">
      <alignment vertical="center" wrapText="1"/>
    </xf>
    <xf numFmtId="0" fontId="3" fillId="0" borderId="1" xfId="0" applyFont="1" applyBorder="1" applyAlignment="1">
      <alignment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9" fontId="4" fillId="0" borderId="6"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9" fontId="19" fillId="0" borderId="1" xfId="0" applyNumberFormat="1"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6" fillId="0" borderId="1" xfId="0" applyNumberFormat="1" applyFont="1" applyFill="1" applyBorder="1" applyAlignment="1" applyProtection="1">
      <alignment horizontal="center" vertical="center" wrapText="1"/>
    </xf>
    <xf numFmtId="9" fontId="16" fillId="0" borderId="1" xfId="0" applyNumberFormat="1" applyFont="1" applyFill="1" applyBorder="1" applyAlignment="1">
      <alignment horizontal="center" vertical="center" wrapText="1"/>
    </xf>
    <xf numFmtId="10" fontId="16"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10"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10" fontId="19"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9" fontId="4" fillId="0" borderId="1"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10" fontId="17" fillId="0" borderId="1" xfId="0" applyNumberFormat="1" applyFont="1" applyBorder="1" applyAlignment="1">
      <alignment horizontal="justify" vertical="center" wrapText="1"/>
    </xf>
    <xf numFmtId="0" fontId="17" fillId="0" borderId="1" xfId="0" applyFont="1" applyFill="1" applyBorder="1" applyAlignment="1">
      <alignment horizontal="center" vertical="center" wrapText="1" indent="2"/>
    </xf>
    <xf numFmtId="0" fontId="0" fillId="0" borderId="0" xfId="0" applyFill="1" applyAlignment="1">
      <alignment vertical="center"/>
    </xf>
    <xf numFmtId="0" fontId="1" fillId="0" borderId="0" xfId="0" applyFont="1" applyFill="1" applyAlignment="1">
      <alignment horizontal="center" vertical="center"/>
    </xf>
    <xf numFmtId="0" fontId="3" fillId="0" borderId="1" xfId="0" applyFont="1" applyFill="1" applyBorder="1" applyAlignment="1">
      <alignment vertical="center" wrapText="1"/>
    </xf>
    <xf numFmtId="0" fontId="20" fillId="0" borderId="1" xfId="0" applyFont="1" applyFill="1" applyBorder="1" applyAlignment="1">
      <alignment horizontal="center" vertical="center" wrapText="1" indent="2"/>
    </xf>
    <xf numFmtId="0" fontId="21" fillId="0" borderId="1" xfId="0" applyFont="1" applyFill="1" applyBorder="1" applyAlignment="1">
      <alignment horizontal="center" vertical="center" wrapText="1" indent="2"/>
    </xf>
    <xf numFmtId="0" fontId="11" fillId="0" borderId="1" xfId="0" applyFont="1" applyFill="1" applyBorder="1" applyAlignment="1">
      <alignment horizontal="center" vertical="center" wrapText="1" indent="2"/>
    </xf>
    <xf numFmtId="10" fontId="11" fillId="0" borderId="1" xfId="0" applyNumberFormat="1" applyFont="1" applyFill="1" applyBorder="1" applyAlignment="1">
      <alignment horizontal="center" vertical="center" wrapText="1" indent="2"/>
    </xf>
    <xf numFmtId="0" fontId="11" fillId="0" borderId="1" xfId="0" applyFont="1" applyFill="1" applyBorder="1" applyAlignment="1">
      <alignment vertical="center" wrapText="1"/>
    </xf>
    <xf numFmtId="0" fontId="11" fillId="0" borderId="6"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0" fillId="0" borderId="1" xfId="0" applyFill="1" applyBorder="1" applyAlignment="1">
      <alignment vertical="center"/>
    </xf>
    <xf numFmtId="0" fontId="3" fillId="0" borderId="1" xfId="0" applyFont="1" applyFill="1" applyBorder="1" applyAlignment="1">
      <alignment horizontal="center" vertical="center" wrapText="1" indent="2"/>
    </xf>
    <xf numFmtId="0" fontId="3" fillId="0" borderId="1" xfId="0" applyFont="1" applyFill="1" applyBorder="1" applyAlignment="1">
      <alignment horizontal="left" vertical="center" wrapText="1" indent="2"/>
    </xf>
    <xf numFmtId="0" fontId="3" fillId="0" borderId="0" xfId="0" applyFont="1" applyFill="1" applyAlignment="1">
      <alignment vertical="center"/>
    </xf>
    <xf numFmtId="0" fontId="10" fillId="0" borderId="0" xfId="0" applyFont="1" applyAlignment="1">
      <alignment vertical="center"/>
    </xf>
    <xf numFmtId="0" fontId="22"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2"/>
  <sheetViews>
    <sheetView view="pageBreakPreview" zoomScaleNormal="90" topLeftCell="A13" workbookViewId="0">
      <selection activeCell="D19" sqref="D19:E19"/>
    </sheetView>
  </sheetViews>
  <sheetFormatPr defaultColWidth="9" defaultRowHeight="35" customHeight="1"/>
  <cols>
    <col min="1" max="1" width="31.625" style="112" customWidth="1"/>
    <col min="2" max="7" width="9" style="1"/>
    <col min="8" max="8" width="12.625"/>
  </cols>
  <sheetData>
    <row r="1" customHeight="1" spans="1:7">
      <c r="A1" s="113" t="s">
        <v>0</v>
      </c>
      <c r="B1" s="113"/>
      <c r="C1" s="113"/>
      <c r="D1" s="113"/>
      <c r="E1" s="113"/>
      <c r="F1" s="113"/>
      <c r="G1" s="113"/>
    </row>
    <row r="2" customHeight="1" spans="1:7">
      <c r="A2" s="114" t="s">
        <v>1</v>
      </c>
      <c r="B2" s="115" t="s">
        <v>2</v>
      </c>
      <c r="C2" s="115"/>
      <c r="D2" s="116" t="s">
        <v>3</v>
      </c>
      <c r="E2" s="116"/>
      <c r="F2" s="115" t="s">
        <v>4</v>
      </c>
      <c r="G2" s="115"/>
    </row>
    <row r="3" customHeight="1" spans="1:7">
      <c r="A3" s="114"/>
      <c r="B3" s="117">
        <v>276</v>
      </c>
      <c r="C3" s="117"/>
      <c r="D3" s="117">
        <v>260</v>
      </c>
      <c r="E3" s="117"/>
      <c r="F3" s="118">
        <v>0.942</v>
      </c>
      <c r="G3" s="118"/>
    </row>
    <row r="4" customHeight="1" spans="1:7">
      <c r="A4" s="114" t="s">
        <v>5</v>
      </c>
      <c r="B4" s="116" t="s">
        <v>6</v>
      </c>
      <c r="C4" s="116"/>
      <c r="D4" s="116" t="s">
        <v>7</v>
      </c>
      <c r="E4" s="116"/>
      <c r="F4" s="116" t="s">
        <v>8</v>
      </c>
      <c r="G4" s="116"/>
    </row>
    <row r="5" customHeight="1" spans="1:8">
      <c r="A5" s="114" t="s">
        <v>9</v>
      </c>
      <c r="B5" s="117">
        <v>7221.44</v>
      </c>
      <c r="C5" s="117"/>
      <c r="D5" s="117">
        <v>7064.51</v>
      </c>
      <c r="E5" s="117"/>
      <c r="F5" s="117">
        <v>7064.51</v>
      </c>
      <c r="G5" s="117"/>
      <c r="H5" s="37"/>
    </row>
    <row r="6" customHeight="1" spans="1:8">
      <c r="A6" s="114" t="s">
        <v>10</v>
      </c>
      <c r="B6" s="117">
        <v>1695.99</v>
      </c>
      <c r="C6" s="117"/>
      <c r="D6" s="117">
        <v>754.99</v>
      </c>
      <c r="E6" s="117"/>
      <c r="F6" s="117">
        <v>754.99</v>
      </c>
      <c r="G6" s="117"/>
      <c r="H6" s="58"/>
    </row>
    <row r="7" customHeight="1" spans="1:7">
      <c r="A7" s="114" t="s">
        <v>11</v>
      </c>
      <c r="B7" s="117">
        <v>9.04</v>
      </c>
      <c r="C7" s="117"/>
      <c r="D7" s="117">
        <v>353.18</v>
      </c>
      <c r="E7" s="117"/>
      <c r="F7" s="117">
        <v>353.18</v>
      </c>
      <c r="G7" s="117"/>
    </row>
    <row r="8" customHeight="1" spans="1:7">
      <c r="A8" s="114" t="s">
        <v>12</v>
      </c>
      <c r="B8" s="117">
        <v>155.4</v>
      </c>
      <c r="C8" s="117"/>
      <c r="D8" s="117">
        <v>225.3</v>
      </c>
      <c r="E8" s="117"/>
      <c r="F8" s="117">
        <v>225.3</v>
      </c>
      <c r="G8" s="117"/>
    </row>
    <row r="9" customHeight="1" spans="1:19">
      <c r="A9" s="114" t="s">
        <v>13</v>
      </c>
      <c r="B9" s="117">
        <v>60.34</v>
      </c>
      <c r="C9" s="117"/>
      <c r="D9" s="117">
        <v>42.35</v>
      </c>
      <c r="E9" s="117"/>
      <c r="F9" s="117">
        <v>42.35</v>
      </c>
      <c r="G9" s="117"/>
      <c r="P9" s="129"/>
      <c r="Q9" s="129"/>
      <c r="R9" s="129"/>
      <c r="S9" s="129"/>
    </row>
    <row r="10" customHeight="1" spans="1:19">
      <c r="A10" s="114" t="s">
        <v>14</v>
      </c>
      <c r="B10" s="117">
        <v>8.08</v>
      </c>
      <c r="C10" s="117"/>
      <c r="D10" s="117">
        <v>10.96</v>
      </c>
      <c r="E10" s="117"/>
      <c r="F10" s="117">
        <f>F11+F15</f>
        <v>9.44</v>
      </c>
      <c r="G10" s="117"/>
      <c r="I10" s="130"/>
      <c r="J10" s="130"/>
      <c r="K10" s="130"/>
      <c r="L10" s="130"/>
      <c r="P10" s="129"/>
      <c r="Q10" s="129"/>
      <c r="R10" s="129"/>
      <c r="S10" s="129"/>
    </row>
    <row r="11" customHeight="1" spans="1:19">
      <c r="A11" s="119" t="s">
        <v>15</v>
      </c>
      <c r="B11" s="117">
        <v>7.2</v>
      </c>
      <c r="C11" s="117"/>
      <c r="D11" s="117">
        <v>8.5</v>
      </c>
      <c r="E11" s="117"/>
      <c r="F11" s="117">
        <v>8.82</v>
      </c>
      <c r="G11" s="117"/>
      <c r="I11" s="130"/>
      <c r="J11" s="130"/>
      <c r="K11" s="130"/>
      <c r="L11" s="130"/>
      <c r="P11" s="129"/>
      <c r="Q11" s="129"/>
      <c r="R11" s="129"/>
      <c r="S11" s="129"/>
    </row>
    <row r="12" customHeight="1" spans="1:19">
      <c r="A12" s="114" t="s">
        <v>16</v>
      </c>
      <c r="B12" s="117">
        <v>0</v>
      </c>
      <c r="C12" s="117"/>
      <c r="D12" s="117">
        <v>0</v>
      </c>
      <c r="E12" s="117"/>
      <c r="F12" s="117">
        <v>0</v>
      </c>
      <c r="G12" s="117"/>
      <c r="I12" s="130"/>
      <c r="J12" s="130"/>
      <c r="K12" s="130"/>
      <c r="L12" s="130"/>
      <c r="P12" s="129"/>
      <c r="Q12" s="129"/>
      <c r="R12" s="129"/>
      <c r="S12" s="129"/>
    </row>
    <row r="13" customHeight="1" spans="1:19">
      <c r="A13" s="119" t="s">
        <v>17</v>
      </c>
      <c r="B13" s="117">
        <v>7.2</v>
      </c>
      <c r="C13" s="117"/>
      <c r="D13" s="117">
        <v>8.5</v>
      </c>
      <c r="E13" s="117"/>
      <c r="F13" s="117">
        <v>8.82</v>
      </c>
      <c r="G13" s="117"/>
      <c r="H13" s="37"/>
      <c r="I13" s="130"/>
      <c r="J13" s="130"/>
      <c r="K13" s="130"/>
      <c r="L13" s="130"/>
      <c r="P13" s="129"/>
      <c r="Q13" s="129"/>
      <c r="R13" s="129"/>
      <c r="S13" s="129"/>
    </row>
    <row r="14" customHeight="1" spans="1:19">
      <c r="A14" s="119" t="s">
        <v>18</v>
      </c>
      <c r="B14" s="117">
        <v>0</v>
      </c>
      <c r="C14" s="117"/>
      <c r="D14" s="117">
        <v>0</v>
      </c>
      <c r="E14" s="117"/>
      <c r="F14" s="117">
        <v>0</v>
      </c>
      <c r="G14" s="117"/>
      <c r="P14" s="129"/>
      <c r="Q14" s="129"/>
      <c r="R14" s="129"/>
      <c r="S14" s="129"/>
    </row>
    <row r="15" customHeight="1" spans="1:19">
      <c r="A15" s="119" t="s">
        <v>19</v>
      </c>
      <c r="B15" s="117">
        <v>0.88</v>
      </c>
      <c r="C15" s="117"/>
      <c r="D15" s="117">
        <v>2.46</v>
      </c>
      <c r="E15" s="117"/>
      <c r="F15" s="117">
        <v>0.62</v>
      </c>
      <c r="G15" s="117"/>
      <c r="H15" s="37"/>
      <c r="P15" s="129"/>
      <c r="Q15" s="129"/>
      <c r="R15" s="129"/>
      <c r="S15" s="129"/>
    </row>
    <row r="16" customHeight="1" spans="1:19">
      <c r="A16" s="114" t="s">
        <v>20</v>
      </c>
      <c r="B16" s="117">
        <v>5277.95</v>
      </c>
      <c r="C16" s="117"/>
      <c r="D16" s="117">
        <v>5758.31</v>
      </c>
      <c r="E16" s="117"/>
      <c r="F16" s="117">
        <v>3996.81</v>
      </c>
      <c r="G16" s="117"/>
      <c r="H16" s="37"/>
      <c r="P16" s="129"/>
      <c r="Q16" s="129"/>
      <c r="R16" s="129"/>
      <c r="S16" s="129"/>
    </row>
    <row r="17" customHeight="1" spans="1:19">
      <c r="A17" s="114" t="s">
        <v>21</v>
      </c>
      <c r="B17" s="117">
        <v>0</v>
      </c>
      <c r="C17" s="117"/>
      <c r="D17" s="14">
        <v>1873.26</v>
      </c>
      <c r="E17" s="14"/>
      <c r="F17" s="14">
        <v>1872.55</v>
      </c>
      <c r="G17" s="14"/>
      <c r="H17" s="52"/>
      <c r="I17" s="52"/>
      <c r="P17" s="129"/>
      <c r="Q17" s="129"/>
      <c r="R17" s="129"/>
      <c r="S17" s="129"/>
    </row>
    <row r="18" customHeight="1" spans="1:19">
      <c r="A18" s="114" t="s">
        <v>22</v>
      </c>
      <c r="B18" s="120">
        <v>0</v>
      </c>
      <c r="C18" s="121"/>
      <c r="D18" s="14">
        <v>38.7200000000001</v>
      </c>
      <c r="E18" s="14"/>
      <c r="F18" s="14">
        <v>38.01</v>
      </c>
      <c r="G18" s="14"/>
      <c r="H18" s="52"/>
      <c r="I18" s="52"/>
      <c r="P18" s="129"/>
      <c r="Q18" s="129"/>
      <c r="R18" s="129"/>
      <c r="S18" s="129"/>
    </row>
    <row r="19" customHeight="1" spans="1:19">
      <c r="A19" s="114" t="s">
        <v>23</v>
      </c>
      <c r="B19" s="120">
        <v>0</v>
      </c>
      <c r="C19" s="121"/>
      <c r="D19" s="7">
        <v>1831.86</v>
      </c>
      <c r="E19" s="7"/>
      <c r="F19" s="7">
        <v>1831.86</v>
      </c>
      <c r="G19" s="7"/>
      <c r="H19" s="52"/>
      <c r="I19" s="52"/>
      <c r="P19" s="129"/>
      <c r="Q19" s="129"/>
      <c r="R19" s="129"/>
      <c r="S19" s="129"/>
    </row>
    <row r="20" customHeight="1" spans="1:19">
      <c r="A20" s="114" t="s">
        <v>24</v>
      </c>
      <c r="B20" s="120">
        <v>0</v>
      </c>
      <c r="C20" s="121"/>
      <c r="D20" s="122">
        <v>2.68</v>
      </c>
      <c r="E20" s="123"/>
      <c r="F20" s="122">
        <v>2.68</v>
      </c>
      <c r="G20" s="123"/>
      <c r="H20" s="52"/>
      <c r="I20" s="52"/>
      <c r="P20" s="129"/>
      <c r="Q20" s="129"/>
      <c r="R20" s="129"/>
      <c r="S20" s="129"/>
    </row>
    <row r="21" customHeight="1" spans="1:19">
      <c r="A21" s="114" t="s">
        <v>25</v>
      </c>
      <c r="B21" s="120">
        <v>0</v>
      </c>
      <c r="C21" s="121"/>
      <c r="D21" s="122">
        <v>0</v>
      </c>
      <c r="E21" s="123"/>
      <c r="F21" s="122">
        <v>0</v>
      </c>
      <c r="G21" s="123"/>
      <c r="H21" s="52"/>
      <c r="I21" s="52"/>
      <c r="P21" s="129"/>
      <c r="Q21" s="129"/>
      <c r="R21" s="129"/>
      <c r="S21" s="129"/>
    </row>
    <row r="22" customHeight="1" spans="1:19">
      <c r="A22" s="114" t="s">
        <v>26</v>
      </c>
      <c r="B22" s="120">
        <v>0</v>
      </c>
      <c r="C22" s="121"/>
      <c r="D22" s="122">
        <f>D23+D24+D25</f>
        <v>3861.25</v>
      </c>
      <c r="E22" s="123"/>
      <c r="F22" s="122">
        <f>F23+F24+F25</f>
        <v>2104.65</v>
      </c>
      <c r="G22" s="123"/>
      <c r="H22" s="52"/>
      <c r="I22" s="52"/>
      <c r="P22" s="129"/>
      <c r="Q22" s="129"/>
      <c r="R22" s="129"/>
      <c r="S22" s="129"/>
    </row>
    <row r="23" customHeight="1" spans="1:18">
      <c r="A23" s="114" t="s">
        <v>27</v>
      </c>
      <c r="B23" s="117">
        <f>250-82.96</f>
        <v>167.04</v>
      </c>
      <c r="C23" s="117"/>
      <c r="D23" s="14">
        <v>332.96</v>
      </c>
      <c r="E23" s="14"/>
      <c r="F23" s="14">
        <v>332.96</v>
      </c>
      <c r="G23" s="14"/>
      <c r="H23" s="52"/>
      <c r="I23" s="52"/>
      <c r="K23" s="131"/>
      <c r="L23" s="131"/>
      <c r="M23" s="131"/>
      <c r="N23" s="131"/>
      <c r="O23" s="131"/>
      <c r="P23" s="131"/>
      <c r="Q23" s="131"/>
      <c r="R23" s="131"/>
    </row>
    <row r="24" customHeight="1" spans="1:18">
      <c r="A24" s="114" t="s">
        <v>28</v>
      </c>
      <c r="B24" s="117">
        <v>0</v>
      </c>
      <c r="C24" s="117"/>
      <c r="D24" s="14">
        <v>590.04</v>
      </c>
      <c r="E24" s="14"/>
      <c r="F24" s="14">
        <v>576.75</v>
      </c>
      <c r="G24" s="14"/>
      <c r="H24" s="52"/>
      <c r="I24" s="52"/>
      <c r="K24" s="131"/>
      <c r="L24" s="131"/>
      <c r="M24" s="131"/>
      <c r="N24" s="131"/>
      <c r="O24" s="131"/>
      <c r="P24" s="131"/>
      <c r="Q24" s="131"/>
      <c r="R24" s="131"/>
    </row>
    <row r="25" customHeight="1" spans="1:18">
      <c r="A25" s="114" t="s">
        <v>29</v>
      </c>
      <c r="B25" s="120">
        <v>0</v>
      </c>
      <c r="C25" s="121"/>
      <c r="D25" s="122">
        <f>3973.25-1035</f>
        <v>2938.25</v>
      </c>
      <c r="E25" s="123"/>
      <c r="F25" s="122">
        <f>2229.94-1035</f>
        <v>1194.94</v>
      </c>
      <c r="G25" s="123"/>
      <c r="H25" s="52"/>
      <c r="I25" s="52"/>
      <c r="K25" s="131"/>
      <c r="L25" s="131"/>
      <c r="M25" s="131"/>
      <c r="N25" s="131"/>
      <c r="O25" s="131"/>
      <c r="P25" s="131"/>
      <c r="Q25" s="131"/>
      <c r="R25" s="131"/>
    </row>
    <row r="26" customHeight="1" spans="1:7">
      <c r="A26" s="114" t="s">
        <v>30</v>
      </c>
      <c r="B26" s="117" t="s">
        <v>31</v>
      </c>
      <c r="C26" s="117"/>
      <c r="D26" s="117">
        <v>7170</v>
      </c>
      <c r="E26" s="117"/>
      <c r="F26" s="117">
        <v>1128.51</v>
      </c>
      <c r="G26" s="117"/>
    </row>
    <row r="27" customHeight="1" spans="1:19">
      <c r="A27" s="114" t="s">
        <v>32</v>
      </c>
      <c r="B27" s="117" t="s">
        <v>31</v>
      </c>
      <c r="C27" s="117"/>
      <c r="D27" s="117">
        <v>3183.11</v>
      </c>
      <c r="E27" s="117"/>
      <c r="F27" s="117">
        <v>3183.11</v>
      </c>
      <c r="G27" s="117"/>
      <c r="H27" s="37"/>
      <c r="L27" s="132"/>
      <c r="M27" s="132"/>
      <c r="N27" s="132"/>
      <c r="O27" s="132"/>
      <c r="P27" s="132"/>
      <c r="Q27" s="132"/>
      <c r="R27" s="129"/>
      <c r="S27" s="129"/>
    </row>
    <row r="28" customHeight="1" spans="1:7">
      <c r="A28" s="114" t="s">
        <v>33</v>
      </c>
      <c r="B28" s="124" t="s">
        <v>34</v>
      </c>
      <c r="C28" s="124" t="s">
        <v>35</v>
      </c>
      <c r="D28" s="124" t="s">
        <v>36</v>
      </c>
      <c r="E28" s="124" t="s">
        <v>37</v>
      </c>
      <c r="F28" s="124" t="s">
        <v>38</v>
      </c>
      <c r="G28" s="124" t="s">
        <v>39</v>
      </c>
    </row>
    <row r="29" customHeight="1" spans="1:7">
      <c r="A29" s="125"/>
      <c r="B29" s="126"/>
      <c r="C29" s="127"/>
      <c r="D29" s="127"/>
      <c r="E29" s="127"/>
      <c r="F29" s="127"/>
      <c r="G29" s="127"/>
    </row>
    <row r="30" customHeight="1" spans="1:7">
      <c r="A30" s="114" t="s">
        <v>40</v>
      </c>
      <c r="B30" s="114" t="s">
        <v>41</v>
      </c>
      <c r="C30" s="114"/>
      <c r="D30" s="114"/>
      <c r="E30" s="114"/>
      <c r="F30" s="114"/>
      <c r="G30" s="114"/>
    </row>
    <row r="31" customHeight="1" spans="1:7">
      <c r="A31" s="114"/>
      <c r="B31" s="114" t="s">
        <v>42</v>
      </c>
      <c r="C31" s="114"/>
      <c r="D31" s="114"/>
      <c r="E31" s="114"/>
      <c r="F31" s="114"/>
      <c r="G31" s="114"/>
    </row>
    <row r="32" customHeight="1" spans="1:1">
      <c r="A32" s="128" t="s">
        <v>43</v>
      </c>
    </row>
  </sheetData>
  <mergeCells count="87">
    <mergeCell ref="A1:G1"/>
    <mergeCell ref="B2:C2"/>
    <mergeCell ref="D2:E2"/>
    <mergeCell ref="F2:G2"/>
    <mergeCell ref="B3:C3"/>
    <mergeCell ref="D3:E3"/>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7:C27"/>
    <mergeCell ref="D27:E27"/>
    <mergeCell ref="F27:G27"/>
    <mergeCell ref="L27:Q27"/>
    <mergeCell ref="B30:G30"/>
    <mergeCell ref="B31:G31"/>
    <mergeCell ref="A2:A3"/>
    <mergeCell ref="A30:A31"/>
    <mergeCell ref="I10:L13"/>
    <mergeCell ref="H17:I25"/>
    <mergeCell ref="K23:R25"/>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view="pageBreakPreview" zoomScaleNormal="100" topLeftCell="A18" workbookViewId="0">
      <selection activeCell="K21" sqref="K21"/>
    </sheetView>
  </sheetViews>
  <sheetFormatPr defaultColWidth="9" defaultRowHeight="13.5"/>
  <sheetData>
    <row r="1" ht="28.5" spans="1:9">
      <c r="A1" s="2" t="s">
        <v>146</v>
      </c>
      <c r="B1" s="2"/>
      <c r="C1" s="2"/>
      <c r="D1" s="2"/>
      <c r="E1" s="2"/>
      <c r="F1" s="2"/>
      <c r="G1" s="2"/>
      <c r="H1" s="2"/>
      <c r="I1" s="2"/>
    </row>
    <row r="2" ht="24" spans="1:9">
      <c r="A2" s="3" t="s">
        <v>147</v>
      </c>
      <c r="B2" s="4" t="s">
        <v>218</v>
      </c>
      <c r="C2" s="4"/>
      <c r="D2" s="4"/>
      <c r="E2" s="4"/>
      <c r="F2" s="4"/>
      <c r="G2" s="4"/>
      <c r="H2" s="4"/>
      <c r="I2" s="4"/>
    </row>
    <row r="3" ht="15" customHeight="1" spans="1:9">
      <c r="A3" s="3" t="s">
        <v>148</v>
      </c>
      <c r="B3" s="5" t="s">
        <v>131</v>
      </c>
      <c r="C3" s="5"/>
      <c r="D3" s="5"/>
      <c r="E3" s="5"/>
      <c r="F3" s="5" t="s">
        <v>149</v>
      </c>
      <c r="G3" s="6" t="s">
        <v>46</v>
      </c>
      <c r="H3" s="6"/>
      <c r="I3" s="6"/>
    </row>
    <row r="4" ht="24" spans="1:9">
      <c r="A4" s="3" t="s">
        <v>150</v>
      </c>
      <c r="B4" s="7"/>
      <c r="C4" s="7"/>
      <c r="D4" s="56" t="s">
        <v>48</v>
      </c>
      <c r="E4" s="5" t="s">
        <v>49</v>
      </c>
      <c r="F4" s="4" t="s">
        <v>50</v>
      </c>
      <c r="G4" s="4" t="s">
        <v>51</v>
      </c>
      <c r="H4" s="4" t="s">
        <v>52</v>
      </c>
      <c r="I4" s="4" t="s">
        <v>53</v>
      </c>
    </row>
    <row r="5" ht="15" customHeight="1" spans="1:9">
      <c r="A5" s="3"/>
      <c r="B5" s="5" t="s">
        <v>54</v>
      </c>
      <c r="C5" s="5"/>
      <c r="D5" s="7">
        <v>250</v>
      </c>
      <c r="E5" s="7">
        <v>332.96</v>
      </c>
      <c r="F5" s="7">
        <v>332.96</v>
      </c>
      <c r="G5" s="7">
        <v>10</v>
      </c>
      <c r="H5" s="33">
        <v>1</v>
      </c>
      <c r="I5" s="7">
        <v>10</v>
      </c>
    </row>
    <row r="6" ht="15" customHeight="1" spans="1:9">
      <c r="A6" s="3"/>
      <c r="B6" s="5" t="s">
        <v>151</v>
      </c>
      <c r="C6" s="5"/>
      <c r="D6" s="7">
        <v>250</v>
      </c>
      <c r="E6" s="7">
        <v>250</v>
      </c>
      <c r="F6" s="7">
        <v>250</v>
      </c>
      <c r="G6" s="7"/>
      <c r="H6" s="7"/>
      <c r="I6" s="7"/>
    </row>
    <row r="7" ht="15" customHeight="1" spans="1:9">
      <c r="A7" s="3"/>
      <c r="B7" s="9" t="s">
        <v>152</v>
      </c>
      <c r="C7" s="9"/>
      <c r="D7" s="7"/>
      <c r="E7" s="7">
        <v>82.96</v>
      </c>
      <c r="F7" s="7">
        <v>82.96</v>
      </c>
      <c r="G7" s="7"/>
      <c r="H7" s="7"/>
      <c r="I7" s="7"/>
    </row>
    <row r="8" ht="15" customHeight="1" spans="1:9">
      <c r="A8" s="3"/>
      <c r="B8" s="9" t="s">
        <v>153</v>
      </c>
      <c r="C8" s="9"/>
      <c r="D8" s="7"/>
      <c r="E8" s="7"/>
      <c r="F8" s="7"/>
      <c r="G8" s="7"/>
      <c r="H8" s="7"/>
      <c r="I8" s="7"/>
    </row>
    <row r="9" ht="15" customHeight="1" spans="1:9">
      <c r="A9" s="5" t="s">
        <v>63</v>
      </c>
      <c r="B9" s="5" t="s">
        <v>64</v>
      </c>
      <c r="C9" s="5"/>
      <c r="D9" s="5"/>
      <c r="E9" s="5"/>
      <c r="F9" s="5" t="s">
        <v>65</v>
      </c>
      <c r="G9" s="5"/>
      <c r="H9" s="5"/>
      <c r="I9" s="5"/>
    </row>
    <row r="10" ht="218" customHeight="1" spans="1:9">
      <c r="A10" s="5"/>
      <c r="B10" s="4" t="s">
        <v>225</v>
      </c>
      <c r="C10" s="4"/>
      <c r="D10" s="4"/>
      <c r="E10" s="4"/>
      <c r="F10" s="5" t="s">
        <v>226</v>
      </c>
      <c r="G10" s="5"/>
      <c r="H10" s="5"/>
      <c r="I10" s="5"/>
    </row>
    <row r="11" ht="36" spans="1:12">
      <c r="A11" s="24" t="s">
        <v>68</v>
      </c>
      <c r="B11" s="5" t="s">
        <v>69</v>
      </c>
      <c r="C11" s="5" t="s">
        <v>70</v>
      </c>
      <c r="D11" s="5" t="s">
        <v>71</v>
      </c>
      <c r="E11" s="11" t="s">
        <v>72</v>
      </c>
      <c r="F11" s="11" t="s">
        <v>73</v>
      </c>
      <c r="G11" s="5" t="s">
        <v>51</v>
      </c>
      <c r="H11" s="5" t="s">
        <v>53</v>
      </c>
      <c r="I11" s="3" t="s">
        <v>74</v>
      </c>
      <c r="J11" s="57"/>
      <c r="K11" s="57"/>
      <c r="L11" s="57"/>
    </row>
    <row r="12" ht="24" spans="1:12">
      <c r="A12" s="12"/>
      <c r="B12" s="24" t="s">
        <v>75</v>
      </c>
      <c r="C12" s="24" t="s">
        <v>76</v>
      </c>
      <c r="D12" s="3" t="s">
        <v>227</v>
      </c>
      <c r="E12" s="5" t="s">
        <v>228</v>
      </c>
      <c r="F12" s="7" t="s">
        <v>229</v>
      </c>
      <c r="G12" s="7">
        <v>5</v>
      </c>
      <c r="H12" s="7">
        <v>5</v>
      </c>
      <c r="I12" s="7"/>
      <c r="J12" s="57"/>
      <c r="K12" s="57"/>
      <c r="L12" s="57"/>
    </row>
    <row r="13" spans="1:12">
      <c r="A13" s="12"/>
      <c r="B13" s="12"/>
      <c r="C13" s="12"/>
      <c r="D13" s="3" t="s">
        <v>230</v>
      </c>
      <c r="E13" s="5" t="s">
        <v>231</v>
      </c>
      <c r="F13" s="7" t="s">
        <v>232</v>
      </c>
      <c r="G13" s="7">
        <v>5</v>
      </c>
      <c r="H13" s="7">
        <v>5</v>
      </c>
      <c r="I13" s="7"/>
      <c r="J13" s="57"/>
      <c r="K13" s="57"/>
      <c r="L13" s="57"/>
    </row>
    <row r="14" ht="36" spans="1:12">
      <c r="A14" s="12"/>
      <c r="B14" s="12"/>
      <c r="C14" s="12"/>
      <c r="D14" s="3" t="s">
        <v>233</v>
      </c>
      <c r="E14" s="5" t="s">
        <v>234</v>
      </c>
      <c r="F14" s="7" t="s">
        <v>235</v>
      </c>
      <c r="G14" s="7">
        <v>5</v>
      </c>
      <c r="H14" s="7">
        <v>5</v>
      </c>
      <c r="I14" s="7"/>
      <c r="J14" s="57"/>
      <c r="K14" s="57"/>
      <c r="L14" s="57"/>
    </row>
    <row r="15" ht="48" spans="1:12">
      <c r="A15" s="12"/>
      <c r="B15" s="12"/>
      <c r="C15" s="26"/>
      <c r="D15" s="13" t="s">
        <v>236</v>
      </c>
      <c r="E15" s="11" t="s">
        <v>237</v>
      </c>
      <c r="F15" s="14" t="s">
        <v>238</v>
      </c>
      <c r="G15" s="14">
        <v>5</v>
      </c>
      <c r="H15" s="14">
        <v>5</v>
      </c>
      <c r="I15" s="14"/>
      <c r="J15" s="57"/>
      <c r="K15" s="57"/>
      <c r="L15" s="57"/>
    </row>
    <row r="16" ht="42" customHeight="1" spans="1:10">
      <c r="A16" s="12"/>
      <c r="B16" s="12"/>
      <c r="C16" s="28" t="s">
        <v>90</v>
      </c>
      <c r="D16" s="13" t="s">
        <v>239</v>
      </c>
      <c r="E16" s="48">
        <v>1</v>
      </c>
      <c r="F16" s="48">
        <v>1</v>
      </c>
      <c r="G16" s="14">
        <v>5</v>
      </c>
      <c r="H16" s="14">
        <v>5</v>
      </c>
      <c r="I16" s="14"/>
      <c r="J16" s="58"/>
    </row>
    <row r="17" ht="42" customHeight="1" spans="1:10">
      <c r="A17" s="12"/>
      <c r="B17" s="12"/>
      <c r="C17" s="19"/>
      <c r="D17" s="13" t="s">
        <v>240</v>
      </c>
      <c r="E17" s="48">
        <v>1</v>
      </c>
      <c r="F17" s="48">
        <v>1</v>
      </c>
      <c r="G17" s="14">
        <v>5</v>
      </c>
      <c r="H17" s="14">
        <v>5</v>
      </c>
      <c r="I17" s="14"/>
      <c r="J17" s="58"/>
    </row>
    <row r="18" ht="84" spans="1:10">
      <c r="A18" s="12"/>
      <c r="B18" s="12"/>
      <c r="C18" s="28" t="s">
        <v>95</v>
      </c>
      <c r="D18" s="13" t="s">
        <v>241</v>
      </c>
      <c r="E18" s="48">
        <v>1</v>
      </c>
      <c r="F18" s="48">
        <v>0.8</v>
      </c>
      <c r="G18" s="14">
        <v>10</v>
      </c>
      <c r="H18" s="14">
        <v>8</v>
      </c>
      <c r="I18" s="36" t="s">
        <v>242</v>
      </c>
      <c r="J18" s="37"/>
    </row>
    <row r="19" ht="24" spans="1:10">
      <c r="A19" s="12"/>
      <c r="B19" s="12"/>
      <c r="C19" s="32"/>
      <c r="D19" s="13" t="s">
        <v>243</v>
      </c>
      <c r="E19" s="48">
        <v>1</v>
      </c>
      <c r="F19" s="48">
        <v>1</v>
      </c>
      <c r="G19" s="14">
        <v>5</v>
      </c>
      <c r="H19" s="14">
        <v>5</v>
      </c>
      <c r="I19" s="36"/>
      <c r="J19" s="37"/>
    </row>
    <row r="20" ht="24" spans="1:10">
      <c r="A20" s="12"/>
      <c r="B20" s="26"/>
      <c r="C20" s="3" t="s">
        <v>99</v>
      </c>
      <c r="D20" s="3" t="s">
        <v>173</v>
      </c>
      <c r="E20" s="48" t="s">
        <v>174</v>
      </c>
      <c r="F20" s="48" t="s">
        <v>174</v>
      </c>
      <c r="G20" s="7">
        <v>5</v>
      </c>
      <c r="H20" s="7">
        <v>5</v>
      </c>
      <c r="I20" s="7"/>
      <c r="J20" s="37"/>
    </row>
    <row r="21" ht="24" spans="1:9">
      <c r="A21" s="12"/>
      <c r="B21" s="24" t="s">
        <v>175</v>
      </c>
      <c r="C21" s="3" t="s">
        <v>106</v>
      </c>
      <c r="D21" s="3" t="s">
        <v>107</v>
      </c>
      <c r="E21" s="5"/>
      <c r="F21" s="7"/>
      <c r="G21" s="7"/>
      <c r="H21" s="7"/>
      <c r="I21" s="7"/>
    </row>
    <row r="22" ht="36" spans="1:9">
      <c r="A22" s="12"/>
      <c r="B22" s="12"/>
      <c r="C22" s="24" t="s">
        <v>108</v>
      </c>
      <c r="D22" s="3" t="s">
        <v>244</v>
      </c>
      <c r="E22" s="33" t="s">
        <v>177</v>
      </c>
      <c r="F22" s="8" t="s">
        <v>177</v>
      </c>
      <c r="G22" s="7">
        <v>10</v>
      </c>
      <c r="H22" s="7">
        <v>10</v>
      </c>
      <c r="I22" s="7"/>
    </row>
    <row r="23" ht="24" spans="1:9">
      <c r="A23" s="12"/>
      <c r="B23" s="12"/>
      <c r="C23" s="3" t="s">
        <v>113</v>
      </c>
      <c r="D23" s="3" t="s">
        <v>107</v>
      </c>
      <c r="E23" s="5"/>
      <c r="F23" s="7"/>
      <c r="G23" s="7"/>
      <c r="H23" s="7"/>
      <c r="I23" s="7"/>
    </row>
    <row r="24" ht="24" spans="1:9">
      <c r="A24" s="12"/>
      <c r="B24" s="12"/>
      <c r="C24" s="24" t="s">
        <v>114</v>
      </c>
      <c r="D24" s="3" t="s">
        <v>245</v>
      </c>
      <c r="E24" s="3" t="s">
        <v>246</v>
      </c>
      <c r="F24" s="5" t="s">
        <v>247</v>
      </c>
      <c r="G24" s="7">
        <v>10</v>
      </c>
      <c r="H24" s="7">
        <v>10</v>
      </c>
      <c r="I24" s="7"/>
    </row>
    <row r="25" ht="60" spans="1:9">
      <c r="A25" s="12"/>
      <c r="B25" s="26"/>
      <c r="C25" s="26"/>
      <c r="D25" s="3" t="s">
        <v>248</v>
      </c>
      <c r="E25" s="11" t="s">
        <v>249</v>
      </c>
      <c r="F25" s="11" t="s">
        <v>250</v>
      </c>
      <c r="G25" s="7">
        <v>10</v>
      </c>
      <c r="H25" s="7">
        <v>10</v>
      </c>
      <c r="I25" s="7"/>
    </row>
    <row r="26" ht="25.5" customHeight="1" spans="1:9">
      <c r="A26" s="12"/>
      <c r="B26" s="24" t="s">
        <v>180</v>
      </c>
      <c r="C26" s="3" t="s">
        <v>120</v>
      </c>
      <c r="D26" s="3" t="s">
        <v>251</v>
      </c>
      <c r="E26" s="33">
        <v>0.85</v>
      </c>
      <c r="F26" s="33">
        <v>0.8</v>
      </c>
      <c r="G26" s="7">
        <v>10</v>
      </c>
      <c r="H26" s="7">
        <v>8</v>
      </c>
      <c r="I26" s="7"/>
    </row>
    <row r="27" ht="15" customHeight="1" spans="1:9">
      <c r="A27" s="5" t="s">
        <v>123</v>
      </c>
      <c r="B27" s="5"/>
      <c r="C27" s="5"/>
      <c r="D27" s="5"/>
      <c r="E27" s="5"/>
      <c r="F27" s="5"/>
      <c r="G27" s="7">
        <v>100</v>
      </c>
      <c r="H27" s="7">
        <v>96</v>
      </c>
      <c r="I27" s="39"/>
    </row>
  </sheetData>
  <mergeCells count="24">
    <mergeCell ref="A1:I1"/>
    <mergeCell ref="B2:I2"/>
    <mergeCell ref="B3:E3"/>
    <mergeCell ref="G3:I3"/>
    <mergeCell ref="B4:C4"/>
    <mergeCell ref="B5:C5"/>
    <mergeCell ref="B6:C6"/>
    <mergeCell ref="B7:C7"/>
    <mergeCell ref="B8:C8"/>
    <mergeCell ref="B9:E9"/>
    <mergeCell ref="F9:I9"/>
    <mergeCell ref="B10:E10"/>
    <mergeCell ref="F10:I10"/>
    <mergeCell ref="A27:F27"/>
    <mergeCell ref="A4:A8"/>
    <mergeCell ref="A9:A10"/>
    <mergeCell ref="A11:A26"/>
    <mergeCell ref="B12:B20"/>
    <mergeCell ref="B21:B25"/>
    <mergeCell ref="C12:C15"/>
    <mergeCell ref="C16:C17"/>
    <mergeCell ref="C18:C19"/>
    <mergeCell ref="C24:C25"/>
    <mergeCell ref="J11:L1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view="pageBreakPreview" zoomScaleNormal="100" workbookViewId="0">
      <selection activeCell="C6" sqref="C6"/>
    </sheetView>
  </sheetViews>
  <sheetFormatPr defaultColWidth="9" defaultRowHeight="35" customHeight="1" outlineLevelCol="2"/>
  <cols>
    <col min="1" max="2" width="22.625" customWidth="1"/>
    <col min="3" max="3" width="37.25" customWidth="1"/>
  </cols>
  <sheetData>
    <row r="1" customHeight="1" spans="1:3">
      <c r="A1" s="53" t="s">
        <v>124</v>
      </c>
      <c r="B1" s="53"/>
      <c r="C1" s="53"/>
    </row>
    <row r="2" customHeight="1" spans="1:3">
      <c r="A2" s="4" t="s">
        <v>125</v>
      </c>
      <c r="B2" s="54" t="s">
        <v>126</v>
      </c>
      <c r="C2" s="4" t="s">
        <v>252</v>
      </c>
    </row>
    <row r="3" customHeight="1" spans="1:3">
      <c r="A3" s="4"/>
      <c r="B3" s="54" t="s">
        <v>128</v>
      </c>
      <c r="C3" s="40" t="s">
        <v>253</v>
      </c>
    </row>
    <row r="4" customHeight="1" spans="1:3">
      <c r="A4" s="4"/>
      <c r="B4" s="54" t="s">
        <v>130</v>
      </c>
      <c r="C4" s="4" t="s">
        <v>254</v>
      </c>
    </row>
    <row r="5" customHeight="1" spans="1:3">
      <c r="A5" s="4"/>
      <c r="B5" s="54" t="s">
        <v>132</v>
      </c>
      <c r="C5" s="41" t="s">
        <v>255</v>
      </c>
    </row>
    <row r="6" customHeight="1" spans="1:3">
      <c r="A6" s="4" t="s">
        <v>134</v>
      </c>
      <c r="B6" s="54" t="s">
        <v>135</v>
      </c>
      <c r="C6" s="55" t="s">
        <v>256</v>
      </c>
    </row>
    <row r="7" customHeight="1" spans="1:3">
      <c r="A7" s="4"/>
      <c r="B7" s="54" t="s">
        <v>137</v>
      </c>
      <c r="C7" s="41" t="s">
        <v>257</v>
      </c>
    </row>
    <row r="8" ht="45" customHeight="1" spans="1:3">
      <c r="A8" s="54" t="s">
        <v>139</v>
      </c>
      <c r="B8" s="54" t="s">
        <v>140</v>
      </c>
      <c r="C8" s="41" t="s">
        <v>258</v>
      </c>
    </row>
    <row r="9" customHeight="1" spans="1:3">
      <c r="A9" s="54"/>
      <c r="B9" s="54" t="s">
        <v>142</v>
      </c>
      <c r="C9" s="41" t="s">
        <v>259</v>
      </c>
    </row>
    <row r="10" customHeight="1" spans="1:3">
      <c r="A10" s="54"/>
      <c r="B10" s="54" t="s">
        <v>144</v>
      </c>
      <c r="C10" s="39"/>
    </row>
  </sheetData>
  <mergeCells count="4">
    <mergeCell ref="A1:C1"/>
    <mergeCell ref="A2:A5"/>
    <mergeCell ref="A6:A7"/>
    <mergeCell ref="A8:A10"/>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view="pageBreakPreview" zoomScaleNormal="100" workbookViewId="0">
      <selection activeCell="F10" sqref="F10:I10"/>
    </sheetView>
  </sheetViews>
  <sheetFormatPr defaultColWidth="9" defaultRowHeight="13.5"/>
  <sheetData>
    <row r="1" ht="28.5" spans="1:9">
      <c r="A1" s="2" t="s">
        <v>146</v>
      </c>
      <c r="B1" s="2"/>
      <c r="C1" s="2"/>
      <c r="D1" s="2"/>
      <c r="E1" s="2"/>
      <c r="F1" s="2"/>
      <c r="G1" s="2"/>
      <c r="H1" s="2"/>
      <c r="I1" s="2"/>
    </row>
    <row r="2" ht="24" spans="1:9">
      <c r="A2" s="3" t="s">
        <v>147</v>
      </c>
      <c r="B2" s="4" t="s">
        <v>252</v>
      </c>
      <c r="C2" s="4"/>
      <c r="D2" s="4"/>
      <c r="E2" s="4"/>
      <c r="F2" s="4"/>
      <c r="G2" s="4"/>
      <c r="H2" s="4"/>
      <c r="I2" s="4"/>
    </row>
    <row r="3" spans="1:9">
      <c r="A3" s="3" t="s">
        <v>148</v>
      </c>
      <c r="B3" s="4" t="s">
        <v>254</v>
      </c>
      <c r="C3" s="4"/>
      <c r="D3" s="4"/>
      <c r="E3" s="4"/>
      <c r="F3" s="3" t="s">
        <v>149</v>
      </c>
      <c r="G3" s="6" t="s">
        <v>46</v>
      </c>
      <c r="H3" s="6"/>
      <c r="I3" s="6"/>
    </row>
    <row r="4" ht="24" spans="1:9">
      <c r="A4" s="24" t="s">
        <v>150</v>
      </c>
      <c r="B4" s="7"/>
      <c r="C4" s="7"/>
      <c r="D4" s="5" t="s">
        <v>48</v>
      </c>
      <c r="E4" s="3" t="s">
        <v>49</v>
      </c>
      <c r="F4" s="43" t="s">
        <v>50</v>
      </c>
      <c r="G4" s="43" t="s">
        <v>51</v>
      </c>
      <c r="H4" s="43" t="s">
        <v>52</v>
      </c>
      <c r="I4" s="4" t="s">
        <v>53</v>
      </c>
    </row>
    <row r="5" spans="1:9">
      <c r="A5" s="12"/>
      <c r="B5" s="5" t="s">
        <v>54</v>
      </c>
      <c r="C5" s="5"/>
      <c r="D5" s="7"/>
      <c r="E5" s="44">
        <v>590.04</v>
      </c>
      <c r="F5" s="40">
        <v>576.75</v>
      </c>
      <c r="G5" s="7">
        <v>10</v>
      </c>
      <c r="H5" s="45">
        <v>0.9775</v>
      </c>
      <c r="I5" s="7">
        <v>10</v>
      </c>
    </row>
    <row r="6" spans="1:9">
      <c r="A6" s="12"/>
      <c r="B6" s="5" t="s">
        <v>151</v>
      </c>
      <c r="C6" s="5"/>
      <c r="D6" s="7"/>
      <c r="E6" s="46">
        <v>187.64</v>
      </c>
      <c r="F6" s="7">
        <v>187.64</v>
      </c>
      <c r="G6" s="7"/>
      <c r="H6" s="7"/>
      <c r="I6" s="7"/>
    </row>
    <row r="7" spans="1:9">
      <c r="A7" s="12"/>
      <c r="B7" s="9" t="s">
        <v>152</v>
      </c>
      <c r="C7" s="9"/>
      <c r="D7" s="7"/>
      <c r="E7" s="46">
        <v>1.64</v>
      </c>
      <c r="F7" s="7">
        <v>1.64</v>
      </c>
      <c r="G7" s="7"/>
      <c r="H7" s="7"/>
      <c r="I7" s="7"/>
    </row>
    <row r="8" spans="1:9">
      <c r="A8" s="26"/>
      <c r="B8" s="9" t="s">
        <v>260</v>
      </c>
      <c r="C8" s="9"/>
      <c r="D8" s="7"/>
      <c r="E8" s="46">
        <v>400.76</v>
      </c>
      <c r="F8" s="7">
        <v>387.47</v>
      </c>
      <c r="G8" s="7"/>
      <c r="H8" s="7"/>
      <c r="I8" s="7"/>
    </row>
    <row r="9" spans="1:9">
      <c r="A9" s="5" t="s">
        <v>63</v>
      </c>
      <c r="B9" s="5" t="s">
        <v>64</v>
      </c>
      <c r="C9" s="5"/>
      <c r="D9" s="5"/>
      <c r="E9" s="5"/>
      <c r="F9" s="5" t="s">
        <v>65</v>
      </c>
      <c r="G9" s="5"/>
      <c r="H9" s="5"/>
      <c r="I9" s="5"/>
    </row>
    <row r="10" ht="36" customHeight="1" spans="1:9">
      <c r="A10" s="5"/>
      <c r="B10" s="4" t="s">
        <v>261</v>
      </c>
      <c r="C10" s="4"/>
      <c r="D10" s="4"/>
      <c r="E10" s="4"/>
      <c r="F10" s="4" t="s">
        <v>262</v>
      </c>
      <c r="G10" s="4"/>
      <c r="H10" s="4"/>
      <c r="I10" s="4"/>
    </row>
    <row r="11" ht="36" spans="1:10">
      <c r="A11" s="24" t="s">
        <v>68</v>
      </c>
      <c r="B11" s="5" t="s">
        <v>69</v>
      </c>
      <c r="C11" s="5" t="s">
        <v>70</v>
      </c>
      <c r="D11" s="5" t="s">
        <v>71</v>
      </c>
      <c r="E11" s="11" t="s">
        <v>72</v>
      </c>
      <c r="F11" s="11" t="s">
        <v>73</v>
      </c>
      <c r="G11" s="3" t="s">
        <v>51</v>
      </c>
      <c r="H11" s="5" t="s">
        <v>53</v>
      </c>
      <c r="I11" s="3" t="s">
        <v>74</v>
      </c>
      <c r="J11" s="35"/>
    </row>
    <row r="12" ht="36" spans="1:9">
      <c r="A12" s="12"/>
      <c r="B12" s="24" t="s">
        <v>75</v>
      </c>
      <c r="C12" s="3" t="s">
        <v>76</v>
      </c>
      <c r="D12" s="3" t="s">
        <v>263</v>
      </c>
      <c r="E12" s="7" t="s">
        <v>264</v>
      </c>
      <c r="F12" s="7" t="s">
        <v>264</v>
      </c>
      <c r="G12" s="7">
        <v>10</v>
      </c>
      <c r="H12" s="7">
        <v>10</v>
      </c>
      <c r="I12" s="7"/>
    </row>
    <row r="13" ht="36" spans="1:9">
      <c r="A13" s="12"/>
      <c r="B13" s="12"/>
      <c r="C13" s="3"/>
      <c r="D13" s="3" t="s">
        <v>265</v>
      </c>
      <c r="E13" s="7" t="s">
        <v>266</v>
      </c>
      <c r="F13" s="7" t="s">
        <v>266</v>
      </c>
      <c r="G13" s="7">
        <v>10</v>
      </c>
      <c r="H13" s="7">
        <v>10</v>
      </c>
      <c r="I13" s="7"/>
    </row>
    <row r="14" ht="36" spans="1:9">
      <c r="A14" s="12"/>
      <c r="B14" s="12"/>
      <c r="C14" s="3" t="s">
        <v>90</v>
      </c>
      <c r="D14" s="3" t="s">
        <v>267</v>
      </c>
      <c r="E14" s="47">
        <v>1</v>
      </c>
      <c r="F14" s="33">
        <v>1</v>
      </c>
      <c r="G14" s="7">
        <v>6</v>
      </c>
      <c r="H14" s="7">
        <v>6</v>
      </c>
      <c r="I14" s="7"/>
    </row>
    <row r="15" ht="36" spans="1:9">
      <c r="A15" s="12"/>
      <c r="B15" s="12"/>
      <c r="C15" s="3"/>
      <c r="D15" s="3" t="s">
        <v>268</v>
      </c>
      <c r="E15" s="5" t="s">
        <v>94</v>
      </c>
      <c r="F15" s="45">
        <v>0.9775</v>
      </c>
      <c r="G15" s="7">
        <v>6</v>
      </c>
      <c r="H15" s="7">
        <v>6</v>
      </c>
      <c r="I15" s="51"/>
    </row>
    <row r="16" ht="120" spans="1:10">
      <c r="A16" s="12"/>
      <c r="B16" s="12"/>
      <c r="C16" s="13" t="s">
        <v>95</v>
      </c>
      <c r="D16" s="13" t="s">
        <v>269</v>
      </c>
      <c r="E16" s="18">
        <v>1</v>
      </c>
      <c r="F16" s="18">
        <v>0.98</v>
      </c>
      <c r="G16" s="14">
        <v>6</v>
      </c>
      <c r="H16" s="14">
        <v>5</v>
      </c>
      <c r="I16" s="38" t="s">
        <v>258</v>
      </c>
      <c r="J16" s="37"/>
    </row>
    <row r="17" ht="36" spans="1:10">
      <c r="A17" s="12"/>
      <c r="B17" s="12"/>
      <c r="C17" s="13" t="s">
        <v>99</v>
      </c>
      <c r="D17" s="13" t="s">
        <v>270</v>
      </c>
      <c r="E17" s="14" t="s">
        <v>271</v>
      </c>
      <c r="F17" s="14" t="s">
        <v>271</v>
      </c>
      <c r="G17" s="14">
        <v>6</v>
      </c>
      <c r="H17" s="14">
        <v>6</v>
      </c>
      <c r="I17" s="7"/>
      <c r="J17" s="37"/>
    </row>
    <row r="18" ht="26" customHeight="1" spans="1:9">
      <c r="A18" s="12"/>
      <c r="B18" s="26"/>
      <c r="C18" s="13"/>
      <c r="D18" s="13" t="s">
        <v>272</v>
      </c>
      <c r="E18" s="14" t="s">
        <v>273</v>
      </c>
      <c r="F18" s="14" t="s">
        <v>273</v>
      </c>
      <c r="G18" s="14">
        <v>6</v>
      </c>
      <c r="H18" s="14">
        <v>6</v>
      </c>
      <c r="I18" s="7"/>
    </row>
    <row r="19" ht="24" spans="1:10">
      <c r="A19" s="12"/>
      <c r="B19" s="24" t="s">
        <v>175</v>
      </c>
      <c r="C19" s="13" t="s">
        <v>106</v>
      </c>
      <c r="D19" s="13" t="s">
        <v>107</v>
      </c>
      <c r="E19" s="11"/>
      <c r="F19" s="11"/>
      <c r="G19" s="14"/>
      <c r="H19" s="14"/>
      <c r="I19" s="7"/>
      <c r="J19" s="37"/>
    </row>
    <row r="20" ht="36" spans="1:10">
      <c r="A20" s="12"/>
      <c r="B20" s="12"/>
      <c r="C20" s="28" t="s">
        <v>108</v>
      </c>
      <c r="D20" s="13" t="s">
        <v>274</v>
      </c>
      <c r="E20" s="11" t="s">
        <v>275</v>
      </c>
      <c r="F20" s="11" t="s">
        <v>275</v>
      </c>
      <c r="G20" s="14">
        <v>10</v>
      </c>
      <c r="H20" s="14">
        <v>10</v>
      </c>
      <c r="I20" s="7"/>
      <c r="J20" s="37"/>
    </row>
    <row r="21" ht="24" spans="1:10">
      <c r="A21" s="12"/>
      <c r="B21" s="12"/>
      <c r="C21" s="32"/>
      <c r="D21" s="13" t="s">
        <v>276</v>
      </c>
      <c r="E21" s="48">
        <v>0.8</v>
      </c>
      <c r="F21" s="49">
        <v>0.8637</v>
      </c>
      <c r="G21" s="14">
        <v>10</v>
      </c>
      <c r="H21" s="14">
        <v>10</v>
      </c>
      <c r="I21" s="7"/>
      <c r="J21" s="37"/>
    </row>
    <row r="22" ht="24" spans="1:9">
      <c r="A22" s="12"/>
      <c r="B22" s="12"/>
      <c r="C22" s="13" t="s">
        <v>113</v>
      </c>
      <c r="D22" s="13" t="s">
        <v>107</v>
      </c>
      <c r="E22" s="11"/>
      <c r="F22" s="14"/>
      <c r="G22" s="14"/>
      <c r="H22" s="14"/>
      <c r="I22" s="7"/>
    </row>
    <row r="23" ht="36" spans="1:11">
      <c r="A23" s="12"/>
      <c r="B23" s="12"/>
      <c r="C23" s="13" t="s">
        <v>114</v>
      </c>
      <c r="D23" s="13" t="s">
        <v>277</v>
      </c>
      <c r="E23" s="11" t="s">
        <v>278</v>
      </c>
      <c r="F23" s="11" t="s">
        <v>278</v>
      </c>
      <c r="G23" s="14">
        <v>5</v>
      </c>
      <c r="H23" s="14">
        <v>5</v>
      </c>
      <c r="I23" s="7"/>
      <c r="J23" s="52"/>
      <c r="K23" s="52"/>
    </row>
    <row r="24" ht="36" spans="1:11">
      <c r="A24" s="12"/>
      <c r="B24" s="26"/>
      <c r="C24" s="13"/>
      <c r="D24" s="13" t="s">
        <v>279</v>
      </c>
      <c r="E24" s="11" t="s">
        <v>278</v>
      </c>
      <c r="F24" s="11" t="s">
        <v>278</v>
      </c>
      <c r="G24" s="14">
        <v>5</v>
      </c>
      <c r="H24" s="14">
        <v>5</v>
      </c>
      <c r="I24" s="7"/>
      <c r="J24" s="52"/>
      <c r="K24" s="52"/>
    </row>
    <row r="25" ht="24" spans="1:9">
      <c r="A25" s="12"/>
      <c r="B25" s="24" t="s">
        <v>180</v>
      </c>
      <c r="C25" s="3" t="s">
        <v>120</v>
      </c>
      <c r="D25" s="3" t="s">
        <v>121</v>
      </c>
      <c r="E25" s="33">
        <v>1</v>
      </c>
      <c r="F25" s="33">
        <v>1</v>
      </c>
      <c r="G25" s="7">
        <v>5</v>
      </c>
      <c r="H25" s="7">
        <v>5</v>
      </c>
      <c r="I25" s="7"/>
    </row>
    <row r="26" ht="24" spans="1:9">
      <c r="A26" s="26"/>
      <c r="B26" s="26"/>
      <c r="C26" s="3"/>
      <c r="D26" s="3" t="s">
        <v>122</v>
      </c>
      <c r="E26" s="33">
        <v>1</v>
      </c>
      <c r="F26" s="33">
        <v>1</v>
      </c>
      <c r="G26" s="7">
        <v>5</v>
      </c>
      <c r="H26" s="7">
        <v>5</v>
      </c>
      <c r="I26" s="7"/>
    </row>
    <row r="27" spans="1:9">
      <c r="A27" s="5" t="s">
        <v>123</v>
      </c>
      <c r="B27" s="5"/>
      <c r="C27" s="5"/>
      <c r="D27" s="5"/>
      <c r="E27" s="5"/>
      <c r="F27" s="5"/>
      <c r="G27" s="7">
        <v>100</v>
      </c>
      <c r="H27" s="7">
        <v>99</v>
      </c>
      <c r="I27" s="7"/>
    </row>
    <row r="28" ht="20.25" spans="1:1">
      <c r="A28" s="50" t="s">
        <v>145</v>
      </c>
    </row>
  </sheetData>
  <mergeCells count="27">
    <mergeCell ref="A1:I1"/>
    <mergeCell ref="B2:I2"/>
    <mergeCell ref="B3:E3"/>
    <mergeCell ref="G3:I3"/>
    <mergeCell ref="B4:C4"/>
    <mergeCell ref="B5:C5"/>
    <mergeCell ref="B6:C6"/>
    <mergeCell ref="B7:C7"/>
    <mergeCell ref="B8:C8"/>
    <mergeCell ref="B9:E9"/>
    <mergeCell ref="F9:I9"/>
    <mergeCell ref="B10:E10"/>
    <mergeCell ref="F10:I10"/>
    <mergeCell ref="A27:F27"/>
    <mergeCell ref="A4:A8"/>
    <mergeCell ref="A9:A10"/>
    <mergeCell ref="A11:A26"/>
    <mergeCell ref="B12:B18"/>
    <mergeCell ref="B19:B24"/>
    <mergeCell ref="B25:B26"/>
    <mergeCell ref="C12:C13"/>
    <mergeCell ref="C14:C15"/>
    <mergeCell ref="C17:C18"/>
    <mergeCell ref="C20:C21"/>
    <mergeCell ref="C23:C24"/>
    <mergeCell ref="C25:C26"/>
    <mergeCell ref="J23:K24"/>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view="pageBreakPreview" zoomScaleNormal="100" topLeftCell="A7" workbookViewId="0">
      <selection activeCell="I6" sqref="I6"/>
    </sheetView>
  </sheetViews>
  <sheetFormatPr defaultColWidth="9" defaultRowHeight="13.5" outlineLevelCol="2"/>
  <cols>
    <col min="1" max="1" width="16.625" customWidth="1"/>
    <col min="2" max="2" width="20.375" customWidth="1"/>
    <col min="3" max="3" width="39.875" customWidth="1"/>
  </cols>
  <sheetData>
    <row r="1" ht="28.5" spans="1:3">
      <c r="A1" s="2" t="s">
        <v>124</v>
      </c>
      <c r="B1" s="2"/>
      <c r="C1" s="2"/>
    </row>
    <row r="2" spans="1:3">
      <c r="A2" s="4" t="s">
        <v>125</v>
      </c>
      <c r="B2" s="4" t="s">
        <v>126</v>
      </c>
      <c r="C2" s="4" t="s">
        <v>280</v>
      </c>
    </row>
    <row r="3" spans="1:3">
      <c r="A3" s="4"/>
      <c r="B3" s="4" t="s">
        <v>128</v>
      </c>
      <c r="C3" s="40" t="s">
        <v>281</v>
      </c>
    </row>
    <row r="4" spans="1:3">
      <c r="A4" s="4"/>
      <c r="B4" s="4" t="s">
        <v>130</v>
      </c>
      <c r="C4" s="4" t="s">
        <v>131</v>
      </c>
    </row>
    <row r="5" ht="36" spans="1:3">
      <c r="A5" s="4"/>
      <c r="B5" s="4" t="s">
        <v>132</v>
      </c>
      <c r="C5" s="41" t="s">
        <v>282</v>
      </c>
    </row>
    <row r="6" ht="300" spans="1:3">
      <c r="A6" s="4" t="s">
        <v>134</v>
      </c>
      <c r="B6" s="4" t="s">
        <v>135</v>
      </c>
      <c r="C6" s="41" t="s">
        <v>283</v>
      </c>
    </row>
    <row r="7" ht="120" spans="1:3">
      <c r="A7" s="4"/>
      <c r="B7" s="4" t="s">
        <v>137</v>
      </c>
      <c r="C7" s="41" t="s">
        <v>284</v>
      </c>
    </row>
    <row r="8" ht="24" spans="1:3">
      <c r="A8" s="4" t="s">
        <v>139</v>
      </c>
      <c r="B8" s="4" t="s">
        <v>140</v>
      </c>
      <c r="C8" s="41" t="s">
        <v>285</v>
      </c>
    </row>
    <row r="9" ht="48" spans="1:3">
      <c r="A9" s="4"/>
      <c r="B9" s="4" t="s">
        <v>142</v>
      </c>
      <c r="C9" s="41" t="s">
        <v>286</v>
      </c>
    </row>
    <row r="10" spans="1:3">
      <c r="A10" s="4"/>
      <c r="B10" s="4" t="s">
        <v>144</v>
      </c>
      <c r="C10" s="42" t="s">
        <v>213</v>
      </c>
    </row>
  </sheetData>
  <mergeCells count="4">
    <mergeCell ref="A1:C1"/>
    <mergeCell ref="A2:A5"/>
    <mergeCell ref="A6:A7"/>
    <mergeCell ref="A8:A10"/>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view="pageBreakPreview" zoomScaleNormal="100" topLeftCell="A31" workbookViewId="0">
      <selection activeCell="D21" sqref="$A21:$XFD21"/>
    </sheetView>
  </sheetViews>
  <sheetFormatPr defaultColWidth="9" defaultRowHeight="13.5"/>
  <cols>
    <col min="4" max="4" width="10.75" customWidth="1"/>
    <col min="9" max="9" width="13.25" customWidth="1"/>
    <col min="10" max="10" width="31" customWidth="1"/>
  </cols>
  <sheetData>
    <row r="1" ht="28.5" spans="1:9">
      <c r="A1" s="2" t="s">
        <v>146</v>
      </c>
      <c r="B1" s="2"/>
      <c r="C1" s="2"/>
      <c r="D1" s="2"/>
      <c r="E1" s="2"/>
      <c r="F1" s="2"/>
      <c r="G1" s="2"/>
      <c r="H1" s="2"/>
      <c r="I1" s="2"/>
    </row>
    <row r="2" ht="24" spans="1:9">
      <c r="A2" s="3" t="s">
        <v>147</v>
      </c>
      <c r="B2" s="4" t="s">
        <v>280</v>
      </c>
      <c r="C2" s="4"/>
      <c r="D2" s="4"/>
      <c r="E2" s="4"/>
      <c r="F2" s="4"/>
      <c r="G2" s="4"/>
      <c r="H2" s="4"/>
      <c r="I2" s="4"/>
    </row>
    <row r="3" spans="1:9">
      <c r="A3" s="3" t="s">
        <v>148</v>
      </c>
      <c r="B3" s="5" t="s">
        <v>131</v>
      </c>
      <c r="C3" s="5"/>
      <c r="D3" s="5"/>
      <c r="E3" s="5"/>
      <c r="F3" s="5" t="s">
        <v>149</v>
      </c>
      <c r="G3" s="6" t="s">
        <v>46</v>
      </c>
      <c r="H3" s="6"/>
      <c r="I3" s="6"/>
    </row>
    <row r="4" ht="24" spans="1:9">
      <c r="A4" s="3" t="s">
        <v>150</v>
      </c>
      <c r="B4" s="7"/>
      <c r="C4" s="7"/>
      <c r="D4" s="3" t="s">
        <v>48</v>
      </c>
      <c r="E4" s="5" t="s">
        <v>49</v>
      </c>
      <c r="F4" s="4" t="s">
        <v>50</v>
      </c>
      <c r="G4" s="4" t="s">
        <v>51</v>
      </c>
      <c r="H4" s="4" t="s">
        <v>52</v>
      </c>
      <c r="I4" s="4" t="s">
        <v>53</v>
      </c>
    </row>
    <row r="5" ht="15" customHeight="1" spans="1:9">
      <c r="A5" s="3"/>
      <c r="B5" s="5" t="s">
        <v>54</v>
      </c>
      <c r="C5" s="5"/>
      <c r="D5" s="7">
        <f>3192-1035</f>
        <v>2157</v>
      </c>
      <c r="E5" s="7">
        <f>3192+781.25-1035</f>
        <v>2938.25</v>
      </c>
      <c r="F5" s="7">
        <f>F6+F7</f>
        <v>1194.94</v>
      </c>
      <c r="G5" s="7">
        <v>10</v>
      </c>
      <c r="H5" s="8">
        <f>F5/E5</f>
        <v>0.406684250829575</v>
      </c>
      <c r="I5" s="7">
        <v>6</v>
      </c>
    </row>
    <row r="6" ht="15" customHeight="1" spans="1:9">
      <c r="A6" s="3"/>
      <c r="B6" s="5" t="s">
        <v>151</v>
      </c>
      <c r="C6" s="5"/>
      <c r="D6" s="7">
        <f>3192-1035</f>
        <v>2157</v>
      </c>
      <c r="E6" s="7">
        <f>3192-1035</f>
        <v>2157</v>
      </c>
      <c r="F6" s="7">
        <f>1889.24-1035</f>
        <v>854.24</v>
      </c>
      <c r="G6" s="7"/>
      <c r="H6" s="7"/>
      <c r="I6" s="7"/>
    </row>
    <row r="7" ht="15" customHeight="1" spans="1:9">
      <c r="A7" s="3"/>
      <c r="B7" s="9" t="s">
        <v>152</v>
      </c>
      <c r="C7" s="9"/>
      <c r="D7" s="7"/>
      <c r="E7" s="7">
        <v>781.25</v>
      </c>
      <c r="F7" s="7">
        <v>340.7</v>
      </c>
      <c r="G7" s="7"/>
      <c r="H7" s="7"/>
      <c r="I7" s="7"/>
    </row>
    <row r="8" ht="15" customHeight="1" spans="1:9">
      <c r="A8" s="3"/>
      <c r="B8" s="9" t="s">
        <v>153</v>
      </c>
      <c r="C8" s="9"/>
      <c r="D8" s="7"/>
      <c r="E8" s="7"/>
      <c r="F8" s="7"/>
      <c r="G8" s="7"/>
      <c r="H8" s="7"/>
      <c r="I8" s="7"/>
    </row>
    <row r="9" ht="15" customHeight="1" spans="1:9">
      <c r="A9" s="5" t="s">
        <v>63</v>
      </c>
      <c r="B9" s="5" t="s">
        <v>64</v>
      </c>
      <c r="C9" s="5"/>
      <c r="D9" s="5"/>
      <c r="E9" s="5"/>
      <c r="F9" s="5" t="s">
        <v>65</v>
      </c>
      <c r="G9" s="5"/>
      <c r="H9" s="5"/>
      <c r="I9" s="5"/>
    </row>
    <row r="10" ht="326" customHeight="1" spans="1:10">
      <c r="A10" s="5"/>
      <c r="B10" s="10" t="s">
        <v>287</v>
      </c>
      <c r="C10" s="10"/>
      <c r="D10" s="10"/>
      <c r="E10" s="10"/>
      <c r="F10" s="5" t="s">
        <v>288</v>
      </c>
      <c r="G10" s="5"/>
      <c r="H10" s="5"/>
      <c r="I10" s="5"/>
      <c r="J10" s="34"/>
    </row>
    <row r="11" ht="25.5" spans="1:12">
      <c r="A11" s="3" t="s">
        <v>68</v>
      </c>
      <c r="B11" s="3" t="s">
        <v>69</v>
      </c>
      <c r="C11" s="5" t="s">
        <v>70</v>
      </c>
      <c r="D11" s="11" t="s">
        <v>71</v>
      </c>
      <c r="E11" s="11" t="s">
        <v>72</v>
      </c>
      <c r="F11" s="11" t="s">
        <v>73</v>
      </c>
      <c r="G11" s="11" t="s">
        <v>51</v>
      </c>
      <c r="H11" s="11" t="s">
        <v>53</v>
      </c>
      <c r="I11" s="13" t="s">
        <v>74</v>
      </c>
      <c r="L11" s="35"/>
    </row>
    <row r="12" ht="36" spans="1:12">
      <c r="A12" s="3"/>
      <c r="B12" s="12"/>
      <c r="C12" s="3" t="s">
        <v>76</v>
      </c>
      <c r="D12" s="13" t="s">
        <v>289</v>
      </c>
      <c r="E12" s="14" t="s">
        <v>290</v>
      </c>
      <c r="F12" s="15" t="s">
        <v>291</v>
      </c>
      <c r="G12" s="14">
        <v>3</v>
      </c>
      <c r="H12" s="14">
        <v>3</v>
      </c>
      <c r="I12" s="36"/>
      <c r="J12" s="37"/>
      <c r="L12" s="35"/>
    </row>
    <row r="13" ht="24" spans="1:12">
      <c r="A13" s="3"/>
      <c r="B13" s="12"/>
      <c r="C13" s="3"/>
      <c r="D13" s="13" t="s">
        <v>292</v>
      </c>
      <c r="E13" s="16" t="s">
        <v>293</v>
      </c>
      <c r="F13" s="17" t="s">
        <v>293</v>
      </c>
      <c r="G13" s="14">
        <v>3</v>
      </c>
      <c r="H13" s="14">
        <v>3</v>
      </c>
      <c r="I13" s="36"/>
      <c r="J13" s="37"/>
      <c r="K13" s="37"/>
      <c r="L13" s="37"/>
    </row>
    <row r="14" ht="24" spans="1:12">
      <c r="A14" s="3"/>
      <c r="B14" s="12"/>
      <c r="C14" s="3"/>
      <c r="D14" s="13" t="s">
        <v>294</v>
      </c>
      <c r="E14" s="16" t="s">
        <v>293</v>
      </c>
      <c r="F14" s="17" t="s">
        <v>293</v>
      </c>
      <c r="G14" s="14">
        <v>3</v>
      </c>
      <c r="H14" s="14">
        <v>3</v>
      </c>
      <c r="I14" s="36"/>
      <c r="J14" s="37"/>
      <c r="K14" s="37"/>
      <c r="L14" s="37"/>
    </row>
    <row r="15" ht="24" spans="1:12">
      <c r="A15" s="3"/>
      <c r="B15" s="12"/>
      <c r="C15" s="3"/>
      <c r="D15" s="13" t="s">
        <v>295</v>
      </c>
      <c r="E15" s="18">
        <v>0.7</v>
      </c>
      <c r="F15" s="18">
        <v>0.7</v>
      </c>
      <c r="G15" s="14">
        <v>3</v>
      </c>
      <c r="H15" s="14">
        <v>3</v>
      </c>
      <c r="I15" s="36"/>
      <c r="J15" s="37"/>
      <c r="K15" s="37"/>
      <c r="L15" s="37"/>
    </row>
    <row r="16" ht="24" spans="1:12">
      <c r="A16" s="3"/>
      <c r="B16" s="12"/>
      <c r="C16" s="3"/>
      <c r="D16" s="13" t="s">
        <v>296</v>
      </c>
      <c r="E16" s="16" t="s">
        <v>297</v>
      </c>
      <c r="F16" s="16" t="s">
        <v>297</v>
      </c>
      <c r="G16" s="14">
        <v>3</v>
      </c>
      <c r="H16" s="14">
        <v>3</v>
      </c>
      <c r="I16" s="36"/>
      <c r="J16" s="37"/>
      <c r="K16" s="37"/>
      <c r="L16" s="37"/>
    </row>
    <row r="17" ht="36" spans="1:9">
      <c r="A17" s="3"/>
      <c r="B17" s="12"/>
      <c r="C17" s="3"/>
      <c r="D17" s="13" t="s">
        <v>298</v>
      </c>
      <c r="E17" s="14" t="s">
        <v>290</v>
      </c>
      <c r="F17" s="15" t="s">
        <v>291</v>
      </c>
      <c r="G17" s="14">
        <v>3</v>
      </c>
      <c r="H17" s="14">
        <v>3</v>
      </c>
      <c r="I17" s="36"/>
    </row>
    <row r="18" ht="24" spans="1:9">
      <c r="A18" s="3"/>
      <c r="B18" s="12"/>
      <c r="C18" s="3"/>
      <c r="D18" s="13" t="s">
        <v>299</v>
      </c>
      <c r="E18" s="14" t="s">
        <v>300</v>
      </c>
      <c r="F18" s="15" t="s">
        <v>301</v>
      </c>
      <c r="G18" s="14">
        <v>3</v>
      </c>
      <c r="H18" s="14">
        <v>3</v>
      </c>
      <c r="I18" s="36"/>
    </row>
    <row r="19" ht="24" spans="1:9">
      <c r="A19" s="3"/>
      <c r="B19" s="12"/>
      <c r="C19" s="3"/>
      <c r="D19" s="13" t="s">
        <v>302</v>
      </c>
      <c r="E19" s="14" t="s">
        <v>303</v>
      </c>
      <c r="F19" s="15" t="s">
        <v>304</v>
      </c>
      <c r="G19" s="14">
        <v>3</v>
      </c>
      <c r="H19" s="14">
        <v>3</v>
      </c>
      <c r="I19" s="36"/>
    </row>
    <row r="20" ht="84" spans="1:9">
      <c r="A20" s="3"/>
      <c r="B20" s="12"/>
      <c r="C20" s="3"/>
      <c r="D20" s="13" t="s">
        <v>305</v>
      </c>
      <c r="E20" s="14" t="s">
        <v>306</v>
      </c>
      <c r="F20" s="15" t="s">
        <v>307</v>
      </c>
      <c r="G20" s="14">
        <v>3</v>
      </c>
      <c r="H20" s="14">
        <v>0</v>
      </c>
      <c r="I20" s="36" t="s">
        <v>97</v>
      </c>
    </row>
    <row r="21" s="1" customFormat="1" spans="1:9">
      <c r="A21" s="13"/>
      <c r="B21" s="19"/>
      <c r="C21" s="13" t="s">
        <v>90</v>
      </c>
      <c r="D21" s="13" t="s">
        <v>308</v>
      </c>
      <c r="E21" s="14" t="s">
        <v>309</v>
      </c>
      <c r="F21" s="15" t="s">
        <v>310</v>
      </c>
      <c r="G21" s="14">
        <v>3</v>
      </c>
      <c r="H21" s="14">
        <v>3</v>
      </c>
      <c r="I21" s="36"/>
    </row>
    <row r="22" ht="24" spans="1:9">
      <c r="A22" s="3"/>
      <c r="B22" s="12"/>
      <c r="C22" s="13"/>
      <c r="D22" s="20" t="s">
        <v>311</v>
      </c>
      <c r="E22" s="3" t="s">
        <v>312</v>
      </c>
      <c r="F22" s="3" t="s">
        <v>312</v>
      </c>
      <c r="G22" s="7">
        <v>2</v>
      </c>
      <c r="H22" s="7">
        <v>2</v>
      </c>
      <c r="I22" s="38"/>
    </row>
    <row r="23" ht="24" spans="1:9">
      <c r="A23" s="3"/>
      <c r="B23" s="12"/>
      <c r="C23" s="13"/>
      <c r="D23" s="20" t="s">
        <v>313</v>
      </c>
      <c r="E23" s="21">
        <v>1</v>
      </c>
      <c r="F23" s="21">
        <v>1</v>
      </c>
      <c r="G23" s="7">
        <v>2</v>
      </c>
      <c r="H23" s="7">
        <v>2</v>
      </c>
      <c r="I23" s="7"/>
    </row>
    <row r="24" ht="24" spans="1:9">
      <c r="A24" s="3"/>
      <c r="B24" s="12"/>
      <c r="C24" s="13"/>
      <c r="D24" s="20" t="s">
        <v>314</v>
      </c>
      <c r="E24" s="21">
        <v>1</v>
      </c>
      <c r="F24" s="21">
        <v>1</v>
      </c>
      <c r="G24" s="7">
        <v>2</v>
      </c>
      <c r="H24" s="7">
        <v>2</v>
      </c>
      <c r="I24" s="7"/>
    </row>
    <row r="25" ht="24" spans="1:10">
      <c r="A25" s="3"/>
      <c r="B25" s="12"/>
      <c r="C25" s="13"/>
      <c r="D25" s="22" t="s">
        <v>315</v>
      </c>
      <c r="E25" s="23">
        <v>1</v>
      </c>
      <c r="F25" s="23">
        <v>1</v>
      </c>
      <c r="G25" s="14">
        <v>2</v>
      </c>
      <c r="H25" s="14">
        <v>2</v>
      </c>
      <c r="I25" s="36"/>
      <c r="J25" s="37"/>
    </row>
    <row r="26" ht="24" spans="1:10">
      <c r="A26" s="3"/>
      <c r="B26" s="12"/>
      <c r="C26" s="13"/>
      <c r="D26" s="22" t="s">
        <v>316</v>
      </c>
      <c r="E26" s="18">
        <v>1</v>
      </c>
      <c r="F26" s="18">
        <v>1</v>
      </c>
      <c r="G26" s="14">
        <v>2</v>
      </c>
      <c r="H26" s="14">
        <v>2</v>
      </c>
      <c r="I26" s="36"/>
      <c r="J26" s="37"/>
    </row>
    <row r="27" ht="72" spans="1:10">
      <c r="A27" s="3"/>
      <c r="B27" s="12"/>
      <c r="C27" s="24" t="s">
        <v>95</v>
      </c>
      <c r="D27" s="13" t="s">
        <v>317</v>
      </c>
      <c r="E27" s="25">
        <v>1</v>
      </c>
      <c r="F27" s="25">
        <v>0</v>
      </c>
      <c r="G27" s="14">
        <v>4</v>
      </c>
      <c r="H27" s="14">
        <v>0</v>
      </c>
      <c r="I27" s="36" t="s">
        <v>318</v>
      </c>
      <c r="J27" s="37"/>
    </row>
    <row r="28" ht="24" spans="1:10">
      <c r="A28" s="3"/>
      <c r="B28" s="12"/>
      <c r="C28" s="12"/>
      <c r="D28" s="13" t="s">
        <v>319</v>
      </c>
      <c r="E28" s="21">
        <v>1</v>
      </c>
      <c r="F28" s="21">
        <v>1</v>
      </c>
      <c r="G28" s="14">
        <v>2</v>
      </c>
      <c r="H28" s="14">
        <v>2</v>
      </c>
      <c r="I28" s="36"/>
      <c r="J28" s="37"/>
    </row>
    <row r="29" ht="24" spans="1:10">
      <c r="A29" s="3"/>
      <c r="B29" s="12"/>
      <c r="C29" s="26"/>
      <c r="D29" s="13" t="s">
        <v>320</v>
      </c>
      <c r="E29" s="21">
        <v>1</v>
      </c>
      <c r="F29" s="21">
        <v>1</v>
      </c>
      <c r="G29" s="14">
        <v>2</v>
      </c>
      <c r="H29" s="14">
        <v>2</v>
      </c>
      <c r="I29" s="36"/>
      <c r="J29" s="37"/>
    </row>
    <row r="30" ht="36" spans="1:9">
      <c r="A30" s="3"/>
      <c r="B30" s="26"/>
      <c r="C30" s="3" t="s">
        <v>99</v>
      </c>
      <c r="D30" s="3" t="s">
        <v>321</v>
      </c>
      <c r="E30" s="27" t="s">
        <v>322</v>
      </c>
      <c r="F30" s="8">
        <v>0.0057</v>
      </c>
      <c r="G30" s="7">
        <v>2</v>
      </c>
      <c r="H30" s="7">
        <v>2</v>
      </c>
      <c r="I30" s="7"/>
    </row>
    <row r="31" ht="24" spans="1:9">
      <c r="A31" s="3"/>
      <c r="B31" s="24" t="s">
        <v>175</v>
      </c>
      <c r="C31" s="3" t="s">
        <v>106</v>
      </c>
      <c r="D31" s="3" t="s">
        <v>107</v>
      </c>
      <c r="E31" s="5"/>
      <c r="F31" s="7"/>
      <c r="G31" s="7"/>
      <c r="H31" s="7"/>
      <c r="I31" s="7"/>
    </row>
    <row r="32" ht="24" spans="1:9">
      <c r="A32" s="3"/>
      <c r="B32" s="12"/>
      <c r="C32" s="28" t="s">
        <v>108</v>
      </c>
      <c r="D32" s="29" t="s">
        <v>176</v>
      </c>
      <c r="E32" s="30" t="s">
        <v>177</v>
      </c>
      <c r="F32" s="31" t="s">
        <v>177</v>
      </c>
      <c r="G32" s="14">
        <v>10</v>
      </c>
      <c r="H32" s="14">
        <v>10</v>
      </c>
      <c r="I32" s="14"/>
    </row>
    <row r="33" ht="24" spans="1:9">
      <c r="A33" s="3"/>
      <c r="B33" s="12"/>
      <c r="C33" s="19"/>
      <c r="D33" s="29" t="s">
        <v>323</v>
      </c>
      <c r="E33" s="30" t="s">
        <v>324</v>
      </c>
      <c r="F33" s="31" t="s">
        <v>324</v>
      </c>
      <c r="G33" s="14">
        <v>10</v>
      </c>
      <c r="H33" s="14">
        <v>10</v>
      </c>
      <c r="I33" s="14"/>
    </row>
    <row r="34" ht="24" spans="1:10">
      <c r="A34" s="3"/>
      <c r="B34" s="12"/>
      <c r="C34" s="13" t="s">
        <v>113</v>
      </c>
      <c r="D34" s="13" t="s">
        <v>107</v>
      </c>
      <c r="E34" s="11"/>
      <c r="F34" s="11"/>
      <c r="G34" s="14"/>
      <c r="H34" s="14"/>
      <c r="I34" s="14"/>
      <c r="J34" s="37"/>
    </row>
    <row r="35" ht="24" spans="1:10">
      <c r="A35" s="3"/>
      <c r="B35" s="12"/>
      <c r="C35" s="28" t="s">
        <v>114</v>
      </c>
      <c r="D35" s="13" t="s">
        <v>325</v>
      </c>
      <c r="E35" s="13" t="s">
        <v>326</v>
      </c>
      <c r="F35" s="11" t="s">
        <v>326</v>
      </c>
      <c r="G35" s="14">
        <v>5</v>
      </c>
      <c r="H35" s="14">
        <v>5</v>
      </c>
      <c r="I35" s="14"/>
      <c r="J35" s="37"/>
    </row>
    <row r="36" ht="24" spans="1:10">
      <c r="A36" s="3"/>
      <c r="B36" s="26"/>
      <c r="C36" s="32"/>
      <c r="D36" s="13" t="s">
        <v>327</v>
      </c>
      <c r="E36" s="13" t="s">
        <v>326</v>
      </c>
      <c r="F36" s="11" t="s">
        <v>326</v>
      </c>
      <c r="G36" s="14">
        <v>5</v>
      </c>
      <c r="H36" s="14">
        <v>5</v>
      </c>
      <c r="I36" s="14"/>
      <c r="J36" s="37"/>
    </row>
    <row r="37" ht="25.5" customHeight="1" spans="1:9">
      <c r="A37" s="3"/>
      <c r="B37" s="3" t="s">
        <v>180</v>
      </c>
      <c r="C37" s="5" t="s">
        <v>120</v>
      </c>
      <c r="D37" s="3" t="s">
        <v>121</v>
      </c>
      <c r="E37" s="33">
        <v>0.85</v>
      </c>
      <c r="F37" s="33">
        <v>0.95</v>
      </c>
      <c r="G37" s="7">
        <v>5</v>
      </c>
      <c r="H37" s="7">
        <v>5</v>
      </c>
      <c r="I37" s="7"/>
    </row>
    <row r="38" spans="1:9">
      <c r="A38" s="3"/>
      <c r="B38" s="3"/>
      <c r="C38" s="5"/>
      <c r="D38" s="3" t="s">
        <v>122</v>
      </c>
      <c r="E38" s="33">
        <v>0.85</v>
      </c>
      <c r="F38" s="33">
        <v>0.95</v>
      </c>
      <c r="G38" s="7">
        <v>5</v>
      </c>
      <c r="H38" s="7">
        <v>5</v>
      </c>
      <c r="I38" s="7"/>
    </row>
    <row r="39" ht="15" customHeight="1" spans="1:9">
      <c r="A39" s="5" t="s">
        <v>123</v>
      </c>
      <c r="B39" s="5"/>
      <c r="C39" s="5"/>
      <c r="D39" s="5"/>
      <c r="E39" s="5"/>
      <c r="F39" s="5"/>
      <c r="G39" s="7">
        <v>100</v>
      </c>
      <c r="H39" s="7">
        <v>89</v>
      </c>
      <c r="I39" s="39"/>
    </row>
  </sheetData>
  <mergeCells count="26">
    <mergeCell ref="A1:I1"/>
    <mergeCell ref="B2:I2"/>
    <mergeCell ref="B3:E3"/>
    <mergeCell ref="G3:I3"/>
    <mergeCell ref="B4:C4"/>
    <mergeCell ref="B5:C5"/>
    <mergeCell ref="B6:C6"/>
    <mergeCell ref="B7:C7"/>
    <mergeCell ref="B8:C8"/>
    <mergeCell ref="B9:E9"/>
    <mergeCell ref="F9:I9"/>
    <mergeCell ref="B10:E10"/>
    <mergeCell ref="F10:I10"/>
    <mergeCell ref="A39:F39"/>
    <mergeCell ref="A4:A8"/>
    <mergeCell ref="A9:A10"/>
    <mergeCell ref="A11:A38"/>
    <mergeCell ref="B12:B30"/>
    <mergeCell ref="B31:B36"/>
    <mergeCell ref="B37:B38"/>
    <mergeCell ref="C12:C20"/>
    <mergeCell ref="C21:C26"/>
    <mergeCell ref="C27:C29"/>
    <mergeCell ref="C32:C33"/>
    <mergeCell ref="C35:C36"/>
    <mergeCell ref="C37:C38"/>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view="pageBreakPreview" zoomScaleNormal="100" workbookViewId="0">
      <selection activeCell="D14" sqref="$A14:$XFD14"/>
    </sheetView>
  </sheetViews>
  <sheetFormatPr defaultColWidth="9" defaultRowHeight="13.5"/>
  <cols>
    <col min="5" max="5" width="6.625" customWidth="1"/>
    <col min="9" max="9" width="6.25" customWidth="1"/>
    <col min="10" max="10" width="11.625" customWidth="1"/>
    <col min="11" max="11" width="9.375"/>
  </cols>
  <sheetData>
    <row r="1" ht="28.5" spans="1:10">
      <c r="A1" s="2" t="s">
        <v>44</v>
      </c>
      <c r="B1" s="2"/>
      <c r="C1" s="2"/>
      <c r="D1" s="2"/>
      <c r="E1" s="2"/>
      <c r="F1" s="2"/>
      <c r="G1" s="2"/>
      <c r="H1" s="2"/>
      <c r="I1" s="2"/>
      <c r="J1" s="2"/>
    </row>
    <row r="2" ht="22.5" spans="1:10">
      <c r="A2" s="6" t="s">
        <v>45</v>
      </c>
      <c r="B2" s="6" t="s">
        <v>46</v>
      </c>
      <c r="C2" s="6"/>
      <c r="D2" s="6"/>
      <c r="E2" s="6"/>
      <c r="F2" s="6"/>
      <c r="G2" s="6"/>
      <c r="H2" s="6"/>
      <c r="I2" s="6"/>
      <c r="J2" s="6"/>
    </row>
    <row r="3" spans="1:10">
      <c r="A3" s="73" t="s">
        <v>47</v>
      </c>
      <c r="B3" s="74"/>
      <c r="C3" s="74"/>
      <c r="D3" s="75" t="s">
        <v>48</v>
      </c>
      <c r="E3" s="75"/>
      <c r="F3" s="76" t="s">
        <v>49</v>
      </c>
      <c r="G3" s="76" t="s">
        <v>50</v>
      </c>
      <c r="H3" s="76" t="s">
        <v>51</v>
      </c>
      <c r="I3" s="76" t="s">
        <v>52</v>
      </c>
      <c r="J3" s="75" t="s">
        <v>53</v>
      </c>
    </row>
    <row r="4" spans="1:11">
      <c r="A4" s="73"/>
      <c r="B4" s="77" t="s">
        <v>54</v>
      </c>
      <c r="C4" s="77"/>
      <c r="D4" s="74">
        <v>9529.5</v>
      </c>
      <c r="E4" s="74"/>
      <c r="F4" s="78">
        <v>12822.82</v>
      </c>
      <c r="G4" s="74">
        <f>12096.32-1035</f>
        <v>11061.32</v>
      </c>
      <c r="H4" s="74">
        <v>10</v>
      </c>
      <c r="I4" s="110">
        <f>G4/F4</f>
        <v>0.862627721515236</v>
      </c>
      <c r="J4" s="111">
        <v>9</v>
      </c>
      <c r="K4" s="37"/>
    </row>
    <row r="5" spans="1:10">
      <c r="A5" s="73"/>
      <c r="B5" s="79" t="s">
        <v>55</v>
      </c>
      <c r="C5" s="79"/>
      <c r="D5" s="79"/>
      <c r="E5" s="79"/>
      <c r="F5" s="79"/>
      <c r="G5" s="79" t="s">
        <v>56</v>
      </c>
      <c r="H5" s="79"/>
      <c r="I5" s="79"/>
      <c r="J5" s="79"/>
    </row>
    <row r="6" spans="1:10">
      <c r="A6" s="73"/>
      <c r="B6" s="80" t="s">
        <v>57</v>
      </c>
      <c r="C6" s="80"/>
      <c r="D6" s="80"/>
      <c r="E6" s="80"/>
      <c r="F6" s="80"/>
      <c r="G6" s="79" t="s">
        <v>58</v>
      </c>
      <c r="H6" s="79"/>
      <c r="I6" s="79"/>
      <c r="J6" s="79"/>
    </row>
    <row r="7" spans="1:10">
      <c r="A7" s="73"/>
      <c r="B7" s="81" t="s">
        <v>59</v>
      </c>
      <c r="C7" s="81"/>
      <c r="D7" s="81"/>
      <c r="E7" s="81"/>
      <c r="F7" s="81"/>
      <c r="G7" s="79" t="s">
        <v>60</v>
      </c>
      <c r="H7" s="79"/>
      <c r="I7" s="79"/>
      <c r="J7" s="79"/>
    </row>
    <row r="8" spans="1:10">
      <c r="A8" s="73"/>
      <c r="B8" s="79" t="s">
        <v>61</v>
      </c>
      <c r="C8" s="79"/>
      <c r="D8" s="79"/>
      <c r="E8" s="79"/>
      <c r="F8" s="79"/>
      <c r="G8" s="80"/>
      <c r="H8" s="80"/>
      <c r="I8" s="80"/>
      <c r="J8" s="80"/>
    </row>
    <row r="9" spans="1:10">
      <c r="A9" s="73"/>
      <c r="B9" s="82" t="s">
        <v>62</v>
      </c>
      <c r="C9" s="82"/>
      <c r="D9" s="82"/>
      <c r="E9" s="82"/>
      <c r="F9" s="82"/>
      <c r="G9" s="80"/>
      <c r="H9" s="80"/>
      <c r="I9" s="80"/>
      <c r="J9" s="80"/>
    </row>
    <row r="10" spans="1:10">
      <c r="A10" s="6" t="s">
        <v>63</v>
      </c>
      <c r="B10" s="6" t="s">
        <v>64</v>
      </c>
      <c r="C10" s="6"/>
      <c r="D10" s="6"/>
      <c r="E10" s="6"/>
      <c r="F10" s="6"/>
      <c r="G10" s="6" t="s">
        <v>65</v>
      </c>
      <c r="H10" s="6"/>
      <c r="I10" s="6"/>
      <c r="J10" s="6"/>
    </row>
    <row r="11" ht="90" customHeight="1" spans="1:10">
      <c r="A11" s="6"/>
      <c r="B11" s="83" t="s">
        <v>66</v>
      </c>
      <c r="C11" s="83"/>
      <c r="D11" s="83"/>
      <c r="E11" s="83"/>
      <c r="F11" s="83"/>
      <c r="G11" s="84" t="s">
        <v>67</v>
      </c>
      <c r="H11" s="84"/>
      <c r="I11" s="84"/>
      <c r="J11" s="84"/>
    </row>
    <row r="12" ht="22.5" spans="1:10">
      <c r="A12" s="85" t="s">
        <v>68</v>
      </c>
      <c r="B12" s="73" t="s">
        <v>69</v>
      </c>
      <c r="C12" s="73" t="s">
        <v>70</v>
      </c>
      <c r="D12" s="73" t="s">
        <v>71</v>
      </c>
      <c r="E12" s="73" t="s">
        <v>72</v>
      </c>
      <c r="F12" s="73"/>
      <c r="G12" s="73" t="s">
        <v>73</v>
      </c>
      <c r="H12" s="73" t="s">
        <v>51</v>
      </c>
      <c r="I12" s="73" t="s">
        <v>53</v>
      </c>
      <c r="J12" s="73" t="s">
        <v>74</v>
      </c>
    </row>
    <row r="13" ht="22.5" spans="1:11">
      <c r="A13" s="86"/>
      <c r="B13" s="85" t="s">
        <v>75</v>
      </c>
      <c r="C13" s="87" t="s">
        <v>76</v>
      </c>
      <c r="D13" s="88" t="s">
        <v>77</v>
      </c>
      <c r="E13" s="89">
        <v>1</v>
      </c>
      <c r="F13" s="90"/>
      <c r="G13" s="91">
        <v>1</v>
      </c>
      <c r="H13" s="67">
        <v>5</v>
      </c>
      <c r="I13" s="67">
        <v>5</v>
      </c>
      <c r="J13" s="73"/>
      <c r="K13" s="37"/>
    </row>
    <row r="14" spans="1:11">
      <c r="A14" s="86"/>
      <c r="B14" s="86"/>
      <c r="C14" s="92"/>
      <c r="D14" s="88" t="s">
        <v>78</v>
      </c>
      <c r="E14" s="93" t="s">
        <v>79</v>
      </c>
      <c r="F14" s="90"/>
      <c r="G14" s="94" t="s">
        <v>80</v>
      </c>
      <c r="H14" s="67">
        <v>5</v>
      </c>
      <c r="I14" s="67">
        <v>5</v>
      </c>
      <c r="J14" s="73"/>
      <c r="K14" s="37"/>
    </row>
    <row r="15" spans="1:11">
      <c r="A15" s="86"/>
      <c r="B15" s="86"/>
      <c r="C15" s="92"/>
      <c r="D15" s="88" t="s">
        <v>81</v>
      </c>
      <c r="E15" s="93" t="s">
        <v>82</v>
      </c>
      <c r="F15" s="90"/>
      <c r="G15" s="94" t="s">
        <v>83</v>
      </c>
      <c r="H15" s="67">
        <v>5</v>
      </c>
      <c r="I15" s="67">
        <v>5</v>
      </c>
      <c r="J15" s="73"/>
      <c r="K15" s="37"/>
    </row>
    <row r="16" ht="22.5" spans="1:11">
      <c r="A16" s="86"/>
      <c r="B16" s="86"/>
      <c r="C16" s="92"/>
      <c r="D16" s="88" t="s">
        <v>84</v>
      </c>
      <c r="E16" s="93" t="s">
        <v>85</v>
      </c>
      <c r="F16" s="90"/>
      <c r="G16" s="94" t="s">
        <v>86</v>
      </c>
      <c r="H16" s="67">
        <v>5</v>
      </c>
      <c r="I16" s="67">
        <v>5</v>
      </c>
      <c r="J16" s="73"/>
      <c r="K16" s="37"/>
    </row>
    <row r="17" spans="1:11">
      <c r="A17" s="86"/>
      <c r="B17" s="86"/>
      <c r="C17" s="92"/>
      <c r="D17" s="88" t="s">
        <v>87</v>
      </c>
      <c r="E17" s="93" t="s">
        <v>88</v>
      </c>
      <c r="F17" s="90"/>
      <c r="G17" s="94" t="s">
        <v>89</v>
      </c>
      <c r="H17" s="67">
        <v>5</v>
      </c>
      <c r="I17" s="67">
        <v>5</v>
      </c>
      <c r="J17" s="73"/>
      <c r="K17" s="37"/>
    </row>
    <row r="18" ht="22.5" spans="1:11">
      <c r="A18" s="86"/>
      <c r="B18" s="86"/>
      <c r="C18" s="87" t="s">
        <v>90</v>
      </c>
      <c r="D18" s="88" t="s">
        <v>91</v>
      </c>
      <c r="E18" s="88" t="s">
        <v>92</v>
      </c>
      <c r="F18" s="88"/>
      <c r="G18" s="95">
        <v>0.69</v>
      </c>
      <c r="H18" s="67">
        <v>5</v>
      </c>
      <c r="I18" s="67">
        <v>5</v>
      </c>
      <c r="J18" s="73"/>
      <c r="K18" s="37"/>
    </row>
    <row r="19" spans="1:11">
      <c r="A19" s="86"/>
      <c r="B19" s="86"/>
      <c r="C19" s="92"/>
      <c r="D19" s="88" t="s">
        <v>93</v>
      </c>
      <c r="E19" s="88" t="s">
        <v>94</v>
      </c>
      <c r="F19" s="88"/>
      <c r="G19" s="96">
        <v>0.933</v>
      </c>
      <c r="H19" s="67">
        <v>5</v>
      </c>
      <c r="I19" s="67">
        <v>5</v>
      </c>
      <c r="J19" s="73"/>
      <c r="K19" s="37"/>
    </row>
    <row r="20" ht="78.75" spans="1:14">
      <c r="A20" s="86"/>
      <c r="B20" s="86"/>
      <c r="C20" s="87" t="s">
        <v>95</v>
      </c>
      <c r="D20" s="88" t="s">
        <v>96</v>
      </c>
      <c r="E20" s="97">
        <v>0.9</v>
      </c>
      <c r="F20" s="88"/>
      <c r="G20" s="96">
        <v>0.8889</v>
      </c>
      <c r="H20" s="67">
        <v>5</v>
      </c>
      <c r="I20" s="67">
        <v>4</v>
      </c>
      <c r="J20" s="73" t="s">
        <v>97</v>
      </c>
      <c r="K20" s="37"/>
      <c r="N20" s="37"/>
    </row>
    <row r="21" ht="33.75" spans="1:14">
      <c r="A21" s="86"/>
      <c r="B21" s="86"/>
      <c r="C21" s="98"/>
      <c r="D21" s="88" t="s">
        <v>98</v>
      </c>
      <c r="E21" s="89">
        <v>1</v>
      </c>
      <c r="F21" s="99"/>
      <c r="G21" s="96">
        <v>1</v>
      </c>
      <c r="H21" s="67">
        <v>4</v>
      </c>
      <c r="I21" s="67">
        <v>4</v>
      </c>
      <c r="J21" s="73"/>
      <c r="K21" s="37"/>
      <c r="N21" s="37"/>
    </row>
    <row r="22" ht="90" spans="1:10">
      <c r="A22" s="86"/>
      <c r="B22" s="86"/>
      <c r="C22" s="73" t="s">
        <v>99</v>
      </c>
      <c r="D22" s="73" t="s">
        <v>100</v>
      </c>
      <c r="E22" s="73" t="s">
        <v>101</v>
      </c>
      <c r="F22" s="73"/>
      <c r="G22" s="100">
        <v>0.1683</v>
      </c>
      <c r="H22" s="101">
        <v>4</v>
      </c>
      <c r="I22" s="101">
        <v>3</v>
      </c>
      <c r="J22" s="73" t="s">
        <v>102</v>
      </c>
    </row>
    <row r="23" spans="1:10">
      <c r="A23" s="86"/>
      <c r="B23" s="86"/>
      <c r="C23" s="73"/>
      <c r="D23" s="73" t="s">
        <v>103</v>
      </c>
      <c r="E23" s="73" t="s">
        <v>104</v>
      </c>
      <c r="F23" s="73"/>
      <c r="G23" s="100">
        <v>0.8623</v>
      </c>
      <c r="H23" s="101">
        <v>2</v>
      </c>
      <c r="I23" s="101">
        <v>2</v>
      </c>
      <c r="J23" s="73"/>
    </row>
    <row r="24" ht="22.5" spans="1:10">
      <c r="A24" s="86"/>
      <c r="B24" s="85" t="s">
        <v>105</v>
      </c>
      <c r="C24" s="85" t="s">
        <v>106</v>
      </c>
      <c r="D24" s="73" t="s">
        <v>107</v>
      </c>
      <c r="E24" s="73"/>
      <c r="F24" s="73"/>
      <c r="G24" s="101"/>
      <c r="H24" s="101"/>
      <c r="I24" s="101"/>
      <c r="J24" s="73"/>
    </row>
    <row r="25" ht="22.5" spans="1:10">
      <c r="A25" s="86"/>
      <c r="B25" s="86"/>
      <c r="C25" s="85" t="s">
        <v>108</v>
      </c>
      <c r="D25" s="88" t="s">
        <v>109</v>
      </c>
      <c r="E25" s="88" t="s">
        <v>110</v>
      </c>
      <c r="F25" s="88"/>
      <c r="G25" s="67" t="s">
        <v>111</v>
      </c>
      <c r="H25" s="67">
        <v>10</v>
      </c>
      <c r="I25" s="67">
        <v>10</v>
      </c>
      <c r="J25" s="73"/>
    </row>
    <row r="26" ht="22.5" spans="1:10">
      <c r="A26" s="86"/>
      <c r="B26" s="86"/>
      <c r="C26" s="102"/>
      <c r="D26" s="88" t="s">
        <v>112</v>
      </c>
      <c r="E26" s="88" t="s">
        <v>104</v>
      </c>
      <c r="F26" s="88"/>
      <c r="G26" s="96">
        <v>0.8637</v>
      </c>
      <c r="H26" s="67">
        <v>10</v>
      </c>
      <c r="I26" s="67">
        <v>10</v>
      </c>
      <c r="J26" s="73"/>
    </row>
    <row r="27" ht="22.5" spans="1:10">
      <c r="A27" s="86"/>
      <c r="B27" s="86"/>
      <c r="C27" s="102" t="s">
        <v>113</v>
      </c>
      <c r="D27" s="73" t="s">
        <v>107</v>
      </c>
      <c r="E27" s="103"/>
      <c r="F27" s="104"/>
      <c r="G27" s="105"/>
      <c r="H27" s="101"/>
      <c r="I27" s="101"/>
      <c r="J27" s="73"/>
    </row>
    <row r="28" ht="22.5" spans="1:10">
      <c r="A28" s="86"/>
      <c r="B28" s="86"/>
      <c r="C28" s="73" t="s">
        <v>114</v>
      </c>
      <c r="D28" s="106" t="s">
        <v>115</v>
      </c>
      <c r="E28" s="73" t="s">
        <v>116</v>
      </c>
      <c r="F28" s="73"/>
      <c r="G28" s="73" t="s">
        <v>117</v>
      </c>
      <c r="H28" s="73">
        <v>5</v>
      </c>
      <c r="I28" s="101">
        <v>5</v>
      </c>
      <c r="J28" s="101"/>
    </row>
    <row r="29" ht="22.5" spans="1:10">
      <c r="A29" s="86"/>
      <c r="B29" s="86"/>
      <c r="C29" s="73"/>
      <c r="D29" s="106" t="s">
        <v>118</v>
      </c>
      <c r="E29" s="73" t="s">
        <v>117</v>
      </c>
      <c r="F29" s="73"/>
      <c r="G29" s="73" t="s">
        <v>117</v>
      </c>
      <c r="H29" s="73">
        <v>5</v>
      </c>
      <c r="I29" s="101">
        <v>5</v>
      </c>
      <c r="J29" s="101"/>
    </row>
    <row r="30" spans="1:10">
      <c r="A30" s="86"/>
      <c r="B30" s="85" t="s">
        <v>119</v>
      </c>
      <c r="C30" s="73" t="s">
        <v>120</v>
      </c>
      <c r="D30" s="73" t="s">
        <v>121</v>
      </c>
      <c r="E30" s="107">
        <v>0.9</v>
      </c>
      <c r="F30" s="73"/>
      <c r="G30" s="108">
        <v>0.95</v>
      </c>
      <c r="H30" s="101">
        <v>5</v>
      </c>
      <c r="I30" s="101">
        <v>5</v>
      </c>
      <c r="J30" s="101"/>
    </row>
    <row r="31" spans="1:10">
      <c r="A31" s="102"/>
      <c r="B31" s="102"/>
      <c r="C31" s="73"/>
      <c r="D31" s="73" t="s">
        <v>122</v>
      </c>
      <c r="E31" s="107">
        <v>0.9</v>
      </c>
      <c r="F31" s="73"/>
      <c r="G31" s="108">
        <v>0.95</v>
      </c>
      <c r="H31" s="101">
        <v>5</v>
      </c>
      <c r="I31" s="101">
        <v>5</v>
      </c>
      <c r="J31" s="101"/>
    </row>
    <row r="32" spans="1:10">
      <c r="A32" s="5" t="s">
        <v>123</v>
      </c>
      <c r="B32" s="5"/>
      <c r="C32" s="5"/>
      <c r="D32" s="5"/>
      <c r="E32" s="5"/>
      <c r="F32" s="5"/>
      <c r="G32" s="5"/>
      <c r="H32" s="109">
        <v>100</v>
      </c>
      <c r="I32" s="7">
        <v>97</v>
      </c>
      <c r="J32" s="39"/>
    </row>
  </sheetData>
  <mergeCells count="54">
    <mergeCell ref="A1:J1"/>
    <mergeCell ref="B2:J2"/>
    <mergeCell ref="B3:C3"/>
    <mergeCell ref="D3:E3"/>
    <mergeCell ref="B4:C4"/>
    <mergeCell ref="D4:E4"/>
    <mergeCell ref="B5:F5"/>
    <mergeCell ref="G5:J5"/>
    <mergeCell ref="B6:F6"/>
    <mergeCell ref="G6:J6"/>
    <mergeCell ref="B7:F7"/>
    <mergeCell ref="G7:J7"/>
    <mergeCell ref="B8:F8"/>
    <mergeCell ref="G8:J8"/>
    <mergeCell ref="B9:F9"/>
    <mergeCell ref="G9:J9"/>
    <mergeCell ref="B10:F10"/>
    <mergeCell ref="G10:J10"/>
    <mergeCell ref="B11:F11"/>
    <mergeCell ref="G11:J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A32:G32"/>
    <mergeCell ref="A3:A9"/>
    <mergeCell ref="A10:A11"/>
    <mergeCell ref="A12:A31"/>
    <mergeCell ref="B13:B23"/>
    <mergeCell ref="B24:B29"/>
    <mergeCell ref="B30:B31"/>
    <mergeCell ref="C13:C17"/>
    <mergeCell ref="C18:C19"/>
    <mergeCell ref="C20:C21"/>
    <mergeCell ref="C22:C23"/>
    <mergeCell ref="C25:C26"/>
    <mergeCell ref="C28:C29"/>
    <mergeCell ref="C30:C3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view="pageBreakPreview" zoomScaleNormal="100" topLeftCell="B2" workbookViewId="0">
      <selection activeCell="C7" sqref="C7"/>
    </sheetView>
  </sheetViews>
  <sheetFormatPr defaultColWidth="9" defaultRowHeight="13.5" outlineLevelCol="2"/>
  <cols>
    <col min="1" max="2" width="22.25" customWidth="1"/>
    <col min="3" max="3" width="42.25" customWidth="1"/>
  </cols>
  <sheetData>
    <row r="1" ht="28.5" spans="1:3">
      <c r="A1" s="2" t="s">
        <v>124</v>
      </c>
      <c r="B1" s="2"/>
      <c r="C1" s="2"/>
    </row>
    <row r="2" ht="36" customHeight="1" spans="1:3">
      <c r="A2" s="4" t="s">
        <v>125</v>
      </c>
      <c r="B2" s="4" t="s">
        <v>126</v>
      </c>
      <c r="C2" s="4" t="s">
        <v>127</v>
      </c>
    </row>
    <row r="3" ht="36" customHeight="1" spans="1:3">
      <c r="A3" s="4"/>
      <c r="B3" s="4" t="s">
        <v>128</v>
      </c>
      <c r="C3" s="40" t="s">
        <v>129</v>
      </c>
    </row>
    <row r="4" ht="36" customHeight="1" spans="1:3">
      <c r="A4" s="4"/>
      <c r="B4" s="4" t="s">
        <v>130</v>
      </c>
      <c r="C4" s="4" t="s">
        <v>131</v>
      </c>
    </row>
    <row r="5" ht="36" spans="1:3">
      <c r="A5" s="4"/>
      <c r="B5" s="4" t="s">
        <v>132</v>
      </c>
      <c r="C5" s="41" t="s">
        <v>133</v>
      </c>
    </row>
    <row r="6" ht="36.75" spans="1:3">
      <c r="A6" s="4" t="s">
        <v>134</v>
      </c>
      <c r="B6" s="4" t="s">
        <v>135</v>
      </c>
      <c r="C6" s="41" t="s">
        <v>136</v>
      </c>
    </row>
    <row r="7" ht="168" spans="1:3">
      <c r="A7" s="4"/>
      <c r="B7" s="4" t="s">
        <v>137</v>
      </c>
      <c r="C7" s="41" t="s">
        <v>138</v>
      </c>
    </row>
    <row r="8" spans="1:3">
      <c r="A8" s="4" t="s">
        <v>139</v>
      </c>
      <c r="B8" s="4" t="s">
        <v>140</v>
      </c>
      <c r="C8" s="41" t="s">
        <v>141</v>
      </c>
    </row>
    <row r="9" ht="24" spans="1:3">
      <c r="A9" s="4"/>
      <c r="B9" s="4" t="s">
        <v>142</v>
      </c>
      <c r="C9" s="41" t="s">
        <v>143</v>
      </c>
    </row>
    <row r="10" spans="1:3">
      <c r="A10" s="4"/>
      <c r="B10" s="4" t="s">
        <v>144</v>
      </c>
      <c r="C10" s="41"/>
    </row>
    <row r="11" spans="1:1">
      <c r="A11" s="71" t="s">
        <v>145</v>
      </c>
    </row>
  </sheetData>
  <mergeCells count="4">
    <mergeCell ref="A1:C1"/>
    <mergeCell ref="A2:A5"/>
    <mergeCell ref="A6:A7"/>
    <mergeCell ref="A8:A10"/>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view="pageBreakPreview" zoomScaleNormal="100" topLeftCell="A2" workbookViewId="0">
      <selection activeCell="F10" sqref="F10:I10"/>
    </sheetView>
  </sheetViews>
  <sheetFormatPr defaultColWidth="9" defaultRowHeight="13.5"/>
  <cols>
    <col min="4" max="4" width="7.25" customWidth="1"/>
    <col min="6" max="6" width="11.375" customWidth="1"/>
    <col min="7" max="7" width="10.25" customWidth="1"/>
    <col min="8" max="8" width="11.375" customWidth="1"/>
    <col min="9" max="9" width="10.75" customWidth="1"/>
  </cols>
  <sheetData>
    <row r="1" ht="28.5" spans="1:9">
      <c r="A1" s="2" t="s">
        <v>146</v>
      </c>
      <c r="B1" s="2"/>
      <c r="C1" s="2"/>
      <c r="D1" s="2"/>
      <c r="E1" s="2"/>
      <c r="F1" s="2"/>
      <c r="G1" s="2"/>
      <c r="H1" s="2"/>
      <c r="I1" s="2"/>
    </row>
    <row r="2" ht="24" spans="1:9">
      <c r="A2" s="3" t="s">
        <v>147</v>
      </c>
      <c r="B2" s="4" t="s">
        <v>127</v>
      </c>
      <c r="C2" s="4"/>
      <c r="D2" s="4"/>
      <c r="E2" s="4"/>
      <c r="F2" s="4"/>
      <c r="G2" s="4"/>
      <c r="H2" s="4"/>
      <c r="I2" s="4"/>
    </row>
    <row r="3" ht="15" customHeight="1" spans="1:9">
      <c r="A3" s="3" t="s">
        <v>148</v>
      </c>
      <c r="B3" s="5" t="s">
        <v>131</v>
      </c>
      <c r="C3" s="5"/>
      <c r="D3" s="5"/>
      <c r="E3" s="5"/>
      <c r="F3" s="5" t="s">
        <v>149</v>
      </c>
      <c r="G3" s="6" t="s">
        <v>46</v>
      </c>
      <c r="H3" s="6"/>
      <c r="I3" s="6"/>
    </row>
    <row r="4" ht="24" spans="1:9">
      <c r="A4" s="24" t="s">
        <v>150</v>
      </c>
      <c r="B4" s="7"/>
      <c r="C4" s="7"/>
      <c r="D4" s="5" t="s">
        <v>48</v>
      </c>
      <c r="E4" s="5" t="s">
        <v>49</v>
      </c>
      <c r="F4" s="4" t="s">
        <v>50</v>
      </c>
      <c r="G4" s="4" t="s">
        <v>51</v>
      </c>
      <c r="H4" s="4" t="s">
        <v>52</v>
      </c>
      <c r="I4" s="4" t="s">
        <v>53</v>
      </c>
    </row>
    <row r="5" ht="15" customHeight="1" spans="1:9">
      <c r="A5" s="12"/>
      <c r="B5" s="5" t="s">
        <v>54</v>
      </c>
      <c r="C5" s="5"/>
      <c r="D5" s="7"/>
      <c r="E5" s="7">
        <v>38.72</v>
      </c>
      <c r="F5" s="7">
        <v>38.01</v>
      </c>
      <c r="G5" s="7">
        <v>10</v>
      </c>
      <c r="H5" s="8">
        <f>F5/E5</f>
        <v>0.981663223140496</v>
      </c>
      <c r="I5" s="7">
        <v>10</v>
      </c>
    </row>
    <row r="6" ht="15" customHeight="1" spans="1:9">
      <c r="A6" s="12"/>
      <c r="B6" s="5" t="s">
        <v>151</v>
      </c>
      <c r="C6" s="5"/>
      <c r="D6" s="7"/>
      <c r="E6" s="7">
        <v>36</v>
      </c>
      <c r="F6" s="7">
        <v>36</v>
      </c>
      <c r="G6" s="7"/>
      <c r="H6" s="7"/>
      <c r="I6" s="7"/>
    </row>
    <row r="7" ht="15" customHeight="1" spans="1:9">
      <c r="A7" s="12"/>
      <c r="B7" s="9" t="s">
        <v>152</v>
      </c>
      <c r="C7" s="9"/>
      <c r="D7" s="7"/>
      <c r="E7" s="7">
        <v>2.72</v>
      </c>
      <c r="F7" s="7">
        <v>2.02</v>
      </c>
      <c r="G7" s="7"/>
      <c r="H7" s="7"/>
      <c r="I7" s="7"/>
    </row>
    <row r="8" ht="15" customHeight="1" spans="1:9">
      <c r="A8" s="26"/>
      <c r="B8" s="9" t="s">
        <v>153</v>
      </c>
      <c r="C8" s="9"/>
      <c r="D8" s="7"/>
      <c r="E8" s="7"/>
      <c r="F8" s="7"/>
      <c r="G8" s="7"/>
      <c r="H8" s="7"/>
      <c r="I8" s="7"/>
    </row>
    <row r="9" ht="15" customHeight="1" spans="1:9">
      <c r="A9" s="3" t="s">
        <v>63</v>
      </c>
      <c r="B9" s="5" t="s">
        <v>64</v>
      </c>
      <c r="C9" s="5"/>
      <c r="D9" s="5"/>
      <c r="E9" s="5"/>
      <c r="F9" s="5" t="s">
        <v>65</v>
      </c>
      <c r="G9" s="5"/>
      <c r="H9" s="5"/>
      <c r="I9" s="5"/>
    </row>
    <row r="10" ht="161" customHeight="1" spans="1:10">
      <c r="A10" s="3"/>
      <c r="B10" s="4" t="s">
        <v>154</v>
      </c>
      <c r="C10" s="4"/>
      <c r="D10" s="4"/>
      <c r="E10" s="4"/>
      <c r="F10" s="61" t="s">
        <v>155</v>
      </c>
      <c r="G10" s="61"/>
      <c r="H10" s="61"/>
      <c r="I10" s="61"/>
      <c r="J10" s="37"/>
    </row>
    <row r="11" ht="36" spans="1:10">
      <c r="A11" s="24" t="s">
        <v>68</v>
      </c>
      <c r="B11" s="5" t="s">
        <v>69</v>
      </c>
      <c r="C11" s="5" t="s">
        <v>70</v>
      </c>
      <c r="D11" s="5" t="s">
        <v>71</v>
      </c>
      <c r="E11" s="11" t="s">
        <v>72</v>
      </c>
      <c r="F11" s="11" t="s">
        <v>73</v>
      </c>
      <c r="G11" s="5" t="s">
        <v>51</v>
      </c>
      <c r="H11" s="5" t="s">
        <v>53</v>
      </c>
      <c r="I11" s="3" t="s">
        <v>74</v>
      </c>
      <c r="J11" s="35"/>
    </row>
    <row r="12" ht="24" spans="1:9">
      <c r="A12" s="12"/>
      <c r="B12" s="24" t="s">
        <v>75</v>
      </c>
      <c r="C12" s="63" t="s">
        <v>76</v>
      </c>
      <c r="D12" s="3" t="s">
        <v>156</v>
      </c>
      <c r="E12" s="11" t="s">
        <v>157</v>
      </c>
      <c r="F12" s="14" t="s">
        <v>158</v>
      </c>
      <c r="G12" s="7">
        <v>5</v>
      </c>
      <c r="H12" s="7">
        <v>5</v>
      </c>
      <c r="I12" s="7"/>
    </row>
    <row r="13" ht="24" spans="1:9">
      <c r="A13" s="12"/>
      <c r="B13" s="12"/>
      <c r="C13" s="64"/>
      <c r="D13" s="3" t="s">
        <v>159</v>
      </c>
      <c r="E13" s="11" t="s">
        <v>160</v>
      </c>
      <c r="F13" s="14" t="s">
        <v>161</v>
      </c>
      <c r="G13" s="7">
        <v>5</v>
      </c>
      <c r="H13" s="7">
        <v>5</v>
      </c>
      <c r="I13" s="7"/>
    </row>
    <row r="14" ht="48" spans="1:9">
      <c r="A14" s="12"/>
      <c r="B14" s="12"/>
      <c r="C14" s="64"/>
      <c r="D14" s="3" t="s">
        <v>162</v>
      </c>
      <c r="E14" s="11" t="s">
        <v>160</v>
      </c>
      <c r="F14" s="14" t="s">
        <v>163</v>
      </c>
      <c r="G14" s="7">
        <v>5</v>
      </c>
      <c r="H14" s="7">
        <v>5</v>
      </c>
      <c r="I14" s="7"/>
    </row>
    <row r="15" ht="24" spans="1:9">
      <c r="A15" s="12"/>
      <c r="B15" s="12"/>
      <c r="C15" s="64"/>
      <c r="D15" s="3" t="s">
        <v>164</v>
      </c>
      <c r="E15" s="11" t="s">
        <v>165</v>
      </c>
      <c r="F15" s="14" t="s">
        <v>166</v>
      </c>
      <c r="G15" s="7">
        <v>5</v>
      </c>
      <c r="H15" s="7">
        <v>5</v>
      </c>
      <c r="I15" s="7"/>
    </row>
    <row r="16" ht="36" spans="1:10">
      <c r="A16" s="12"/>
      <c r="B16" s="12"/>
      <c r="C16" s="28" t="s">
        <v>90</v>
      </c>
      <c r="D16" s="13" t="s">
        <v>167</v>
      </c>
      <c r="E16" s="23">
        <v>1</v>
      </c>
      <c r="F16" s="23">
        <v>1</v>
      </c>
      <c r="G16" s="14">
        <v>5</v>
      </c>
      <c r="H16" s="14">
        <v>5</v>
      </c>
      <c r="I16" s="14"/>
      <c r="J16" s="37"/>
    </row>
    <row r="17" ht="24" spans="1:10">
      <c r="A17" s="12"/>
      <c r="B17" s="12"/>
      <c r="C17" s="19"/>
      <c r="D17" s="13" t="s">
        <v>168</v>
      </c>
      <c r="E17" s="23">
        <v>1</v>
      </c>
      <c r="F17" s="23">
        <v>1</v>
      </c>
      <c r="G17" s="14">
        <v>5</v>
      </c>
      <c r="H17" s="14">
        <v>5</v>
      </c>
      <c r="I17" s="14"/>
      <c r="J17" s="37"/>
    </row>
    <row r="18" ht="36" spans="1:12">
      <c r="A18" s="12"/>
      <c r="B18" s="12"/>
      <c r="C18" s="28" t="s">
        <v>95</v>
      </c>
      <c r="D18" s="13" t="s">
        <v>169</v>
      </c>
      <c r="E18" s="48">
        <v>1</v>
      </c>
      <c r="F18" s="48">
        <v>1</v>
      </c>
      <c r="G18" s="7">
        <v>5</v>
      </c>
      <c r="H18" s="7">
        <v>5</v>
      </c>
      <c r="I18" s="7"/>
      <c r="J18" s="52"/>
      <c r="K18" s="52"/>
      <c r="L18" s="52"/>
    </row>
    <row r="19" ht="36" spans="1:12">
      <c r="A19" s="12"/>
      <c r="B19" s="12"/>
      <c r="C19" s="32"/>
      <c r="D19" s="13" t="s">
        <v>170</v>
      </c>
      <c r="E19" s="48">
        <v>1</v>
      </c>
      <c r="F19" s="48">
        <v>1</v>
      </c>
      <c r="G19" s="7">
        <v>5</v>
      </c>
      <c r="H19" s="7">
        <v>5</v>
      </c>
      <c r="I19" s="7"/>
      <c r="J19" s="52"/>
      <c r="K19" s="52"/>
      <c r="L19" s="52"/>
    </row>
    <row r="20" ht="24" spans="1:12">
      <c r="A20" s="12"/>
      <c r="B20" s="12"/>
      <c r="C20" s="19" t="s">
        <v>99</v>
      </c>
      <c r="D20" s="13" t="s">
        <v>171</v>
      </c>
      <c r="E20" s="25" t="s">
        <v>172</v>
      </c>
      <c r="F20" s="25" t="s">
        <v>172</v>
      </c>
      <c r="G20" s="7">
        <v>5</v>
      </c>
      <c r="H20" s="7">
        <v>5</v>
      </c>
      <c r="I20" s="7"/>
      <c r="J20" s="52"/>
      <c r="K20" s="52"/>
      <c r="L20" s="52"/>
    </row>
    <row r="21" ht="24" spans="1:10">
      <c r="A21" s="12"/>
      <c r="B21" s="12"/>
      <c r="C21" s="19"/>
      <c r="D21" s="13" t="s">
        <v>173</v>
      </c>
      <c r="E21" s="48" t="s">
        <v>174</v>
      </c>
      <c r="F21" s="48" t="s">
        <v>174</v>
      </c>
      <c r="G21" s="7">
        <v>5</v>
      </c>
      <c r="H21" s="7">
        <v>5</v>
      </c>
      <c r="I21" s="7"/>
      <c r="J21" s="37"/>
    </row>
    <row r="22" ht="24" spans="1:9">
      <c r="A22" s="12"/>
      <c r="B22" s="24" t="s">
        <v>175</v>
      </c>
      <c r="C22" s="3" t="s">
        <v>106</v>
      </c>
      <c r="D22" s="3" t="s">
        <v>107</v>
      </c>
      <c r="E22" s="5"/>
      <c r="F22" s="7"/>
      <c r="G22" s="7"/>
      <c r="H22" s="7"/>
      <c r="I22" s="7"/>
    </row>
    <row r="23" ht="36" spans="1:9">
      <c r="A23" s="12"/>
      <c r="B23" s="12"/>
      <c r="C23" s="24" t="s">
        <v>108</v>
      </c>
      <c r="D23" s="3" t="s">
        <v>112</v>
      </c>
      <c r="E23" s="65" t="s">
        <v>104</v>
      </c>
      <c r="F23" s="66">
        <v>0.8637</v>
      </c>
      <c r="G23" s="67">
        <v>5</v>
      </c>
      <c r="H23" s="67">
        <v>5</v>
      </c>
      <c r="I23" s="70"/>
    </row>
    <row r="24" ht="36" spans="1:9">
      <c r="A24" s="12"/>
      <c r="B24" s="12"/>
      <c r="C24" s="12"/>
      <c r="D24" s="3" t="s">
        <v>176</v>
      </c>
      <c r="E24" s="68" t="s">
        <v>177</v>
      </c>
      <c r="F24" s="3" t="s">
        <v>177</v>
      </c>
      <c r="G24" s="7">
        <v>10</v>
      </c>
      <c r="H24" s="7">
        <v>10</v>
      </c>
      <c r="I24" s="7"/>
    </row>
    <row r="25" ht="24" spans="1:9">
      <c r="A25" s="12"/>
      <c r="B25" s="12"/>
      <c r="C25" s="3" t="s">
        <v>113</v>
      </c>
      <c r="D25" s="3" t="s">
        <v>107</v>
      </c>
      <c r="E25" s="5"/>
      <c r="F25" s="7"/>
      <c r="G25" s="7"/>
      <c r="H25" s="7"/>
      <c r="I25" s="7"/>
    </row>
    <row r="26" ht="36" spans="1:9">
      <c r="A26" s="12"/>
      <c r="B26" s="12"/>
      <c r="C26" s="24" t="s">
        <v>114</v>
      </c>
      <c r="D26" s="3" t="s">
        <v>118</v>
      </c>
      <c r="E26" s="5" t="s">
        <v>117</v>
      </c>
      <c r="F26" s="7" t="s">
        <v>117</v>
      </c>
      <c r="G26" s="7">
        <v>10</v>
      </c>
      <c r="H26" s="7">
        <v>10</v>
      </c>
      <c r="I26" s="7"/>
    </row>
    <row r="27" ht="24" spans="1:9">
      <c r="A27" s="12"/>
      <c r="B27" s="26"/>
      <c r="C27" s="26"/>
      <c r="D27" s="3" t="s">
        <v>178</v>
      </c>
      <c r="E27" s="11" t="s">
        <v>179</v>
      </c>
      <c r="F27" s="11" t="s">
        <v>179</v>
      </c>
      <c r="G27" s="7">
        <v>5</v>
      </c>
      <c r="H27" s="7">
        <v>5</v>
      </c>
      <c r="I27" s="7"/>
    </row>
    <row r="28" ht="24" spans="1:9">
      <c r="A28" s="12"/>
      <c r="B28" s="24" t="s">
        <v>180</v>
      </c>
      <c r="C28" s="5" t="s">
        <v>120</v>
      </c>
      <c r="D28" s="3" t="s">
        <v>181</v>
      </c>
      <c r="E28" s="33">
        <v>0.85</v>
      </c>
      <c r="F28" s="33">
        <v>0.95</v>
      </c>
      <c r="G28" s="7">
        <v>5</v>
      </c>
      <c r="H28" s="7">
        <v>5</v>
      </c>
      <c r="I28" s="7"/>
    </row>
    <row r="29" ht="24" spans="1:9">
      <c r="A29" s="26"/>
      <c r="B29" s="26"/>
      <c r="C29" s="5"/>
      <c r="D29" s="3" t="s">
        <v>122</v>
      </c>
      <c r="E29" s="33">
        <v>0.85</v>
      </c>
      <c r="F29" s="33">
        <v>0.95</v>
      </c>
      <c r="G29" s="7">
        <v>5</v>
      </c>
      <c r="H29" s="7">
        <v>5</v>
      </c>
      <c r="I29" s="7"/>
    </row>
    <row r="30" ht="15" customHeight="1" spans="1:9">
      <c r="A30" s="5" t="s">
        <v>123</v>
      </c>
      <c r="B30" s="5"/>
      <c r="C30" s="5"/>
      <c r="D30" s="5"/>
      <c r="E30" s="5"/>
      <c r="F30" s="5"/>
      <c r="G30" s="7">
        <v>100</v>
      </c>
      <c r="H30" s="7">
        <v>100</v>
      </c>
      <c r="I30" s="39"/>
    </row>
  </sheetData>
  <mergeCells count="28">
    <mergeCell ref="A1:I1"/>
    <mergeCell ref="B2:I2"/>
    <mergeCell ref="B3:E3"/>
    <mergeCell ref="G3:I3"/>
    <mergeCell ref="B4:C4"/>
    <mergeCell ref="B5:C5"/>
    <mergeCell ref="B6:C6"/>
    <mergeCell ref="B7:C7"/>
    <mergeCell ref="B8:C8"/>
    <mergeCell ref="B9:E9"/>
    <mergeCell ref="F9:I9"/>
    <mergeCell ref="B10:E10"/>
    <mergeCell ref="F10:I10"/>
    <mergeCell ref="A30:F30"/>
    <mergeCell ref="A4:A8"/>
    <mergeCell ref="A9:A10"/>
    <mergeCell ref="A11:A29"/>
    <mergeCell ref="B12:B21"/>
    <mergeCell ref="B22:B27"/>
    <mergeCell ref="B28:B29"/>
    <mergeCell ref="C12:C15"/>
    <mergeCell ref="C16:C17"/>
    <mergeCell ref="C18:C19"/>
    <mergeCell ref="C20:C21"/>
    <mergeCell ref="C23:C24"/>
    <mergeCell ref="C26:C27"/>
    <mergeCell ref="C28:C29"/>
    <mergeCell ref="J18:L19"/>
  </mergeCells>
  <pageMargins left="0.75" right="0.75" top="1" bottom="1" header="0.5" footer="0.5"/>
  <pageSetup paperSize="9" scale="77"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view="pageBreakPreview" zoomScaleNormal="100" topLeftCell="B1" workbookViewId="0">
      <selection activeCell="C6" sqref="C6"/>
    </sheetView>
  </sheetViews>
  <sheetFormatPr defaultColWidth="9" defaultRowHeight="13.5" outlineLevelCol="2"/>
  <cols>
    <col min="1" max="2" width="22.25" customWidth="1"/>
    <col min="3" max="3" width="42.25" customWidth="1"/>
  </cols>
  <sheetData>
    <row r="1" ht="28.5" spans="1:3">
      <c r="A1" s="2" t="s">
        <v>124</v>
      </c>
      <c r="B1" s="2"/>
      <c r="C1" s="2"/>
    </row>
    <row r="2" ht="36" customHeight="1" spans="1:3">
      <c r="A2" s="4" t="s">
        <v>125</v>
      </c>
      <c r="B2" s="4" t="s">
        <v>126</v>
      </c>
      <c r="C2" s="4" t="s">
        <v>182</v>
      </c>
    </row>
    <row r="3" ht="36" customHeight="1" spans="1:3">
      <c r="A3" s="4"/>
      <c r="B3" s="4" t="s">
        <v>128</v>
      </c>
      <c r="C3" s="40" t="s">
        <v>183</v>
      </c>
    </row>
    <row r="4" ht="36" customHeight="1" spans="1:3">
      <c r="A4" s="4"/>
      <c r="B4" s="4" t="s">
        <v>130</v>
      </c>
      <c r="C4" s="4" t="s">
        <v>131</v>
      </c>
    </row>
    <row r="5" ht="72" spans="1:3">
      <c r="A5" s="4"/>
      <c r="B5" s="4" t="s">
        <v>132</v>
      </c>
      <c r="C5" s="41" t="s">
        <v>184</v>
      </c>
    </row>
    <row r="6" ht="49.5" spans="1:3">
      <c r="A6" s="4" t="s">
        <v>134</v>
      </c>
      <c r="B6" s="4" t="s">
        <v>135</v>
      </c>
      <c r="C6" s="41" t="s">
        <v>185</v>
      </c>
    </row>
    <row r="7" ht="323" customHeight="1" spans="1:3">
      <c r="A7" s="4"/>
      <c r="B7" s="4" t="s">
        <v>137</v>
      </c>
      <c r="C7" s="41" t="s">
        <v>186</v>
      </c>
    </row>
    <row r="8" ht="24" spans="1:3">
      <c r="A8" s="4" t="s">
        <v>139</v>
      </c>
      <c r="B8" s="4" t="s">
        <v>140</v>
      </c>
      <c r="C8" s="41" t="s">
        <v>187</v>
      </c>
    </row>
    <row r="9" ht="36" spans="1:3">
      <c r="A9" s="4"/>
      <c r="B9" s="4" t="s">
        <v>142</v>
      </c>
      <c r="C9" s="41" t="s">
        <v>188</v>
      </c>
    </row>
    <row r="10" spans="1:3">
      <c r="A10" s="4"/>
      <c r="B10" s="4" t="s">
        <v>144</v>
      </c>
      <c r="C10" s="41"/>
    </row>
    <row r="11" spans="1:1">
      <c r="A11" s="71" t="s">
        <v>145</v>
      </c>
    </row>
  </sheetData>
  <mergeCells count="4">
    <mergeCell ref="A1:C1"/>
    <mergeCell ref="A2:A5"/>
    <mergeCell ref="A6:A7"/>
    <mergeCell ref="A8:A10"/>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view="pageBreakPreview" zoomScaleNormal="100" topLeftCell="B4" workbookViewId="0">
      <selection activeCell="F10" sqref="F10:I10"/>
    </sheetView>
  </sheetViews>
  <sheetFormatPr defaultColWidth="9" defaultRowHeight="13.5"/>
  <cols>
    <col min="4" max="4" width="8.75" style="60" customWidth="1"/>
    <col min="6" max="6" width="11.375" customWidth="1"/>
    <col min="7" max="7" width="10.25" customWidth="1"/>
    <col min="8" max="8" width="11.375" customWidth="1"/>
    <col min="9" max="9" width="10.75" customWidth="1"/>
  </cols>
  <sheetData>
    <row r="1" ht="28.5" spans="1:9">
      <c r="A1" s="2" t="s">
        <v>146</v>
      </c>
      <c r="B1" s="2"/>
      <c r="C1" s="2"/>
      <c r="D1" s="2"/>
      <c r="E1" s="2"/>
      <c r="F1" s="2"/>
      <c r="G1" s="2"/>
      <c r="H1" s="2"/>
      <c r="I1" s="2"/>
    </row>
    <row r="2" ht="24" spans="1:9">
      <c r="A2" s="3" t="s">
        <v>147</v>
      </c>
      <c r="B2" s="4" t="s">
        <v>182</v>
      </c>
      <c r="C2" s="4"/>
      <c r="D2" s="43"/>
      <c r="E2" s="4"/>
      <c r="F2" s="4"/>
      <c r="G2" s="4"/>
      <c r="H2" s="4"/>
      <c r="I2" s="4"/>
    </row>
    <row r="3" ht="15" customHeight="1" spans="1:9">
      <c r="A3" s="3" t="s">
        <v>148</v>
      </c>
      <c r="B3" s="5" t="s">
        <v>131</v>
      </c>
      <c r="C3" s="5"/>
      <c r="D3" s="3"/>
      <c r="E3" s="5"/>
      <c r="F3" s="5" t="s">
        <v>149</v>
      </c>
      <c r="G3" s="6" t="s">
        <v>46</v>
      </c>
      <c r="H3" s="6"/>
      <c r="I3" s="6"/>
    </row>
    <row r="4" ht="24" spans="1:9">
      <c r="A4" s="24" t="s">
        <v>150</v>
      </c>
      <c r="B4" s="7"/>
      <c r="C4" s="7"/>
      <c r="D4" s="3" t="s">
        <v>48</v>
      </c>
      <c r="E4" s="5" t="s">
        <v>49</v>
      </c>
      <c r="F4" s="4" t="s">
        <v>50</v>
      </c>
      <c r="G4" s="4" t="s">
        <v>51</v>
      </c>
      <c r="H4" s="4" t="s">
        <v>52</v>
      </c>
      <c r="I4" s="4" t="s">
        <v>53</v>
      </c>
    </row>
    <row r="5" ht="15" customHeight="1" spans="1:9">
      <c r="A5" s="12"/>
      <c r="B5" s="5" t="s">
        <v>54</v>
      </c>
      <c r="C5" s="5"/>
      <c r="D5" s="46"/>
      <c r="E5" s="7">
        <f>E6+E7</f>
        <v>1831.86</v>
      </c>
      <c r="F5" s="7">
        <f>F6+F7</f>
        <v>1831.86</v>
      </c>
      <c r="G5" s="7">
        <v>10</v>
      </c>
      <c r="H5" s="8">
        <v>1</v>
      </c>
      <c r="I5" s="7">
        <v>10</v>
      </c>
    </row>
    <row r="6" ht="15" customHeight="1" spans="1:9">
      <c r="A6" s="12"/>
      <c r="B6" s="5" t="s">
        <v>151</v>
      </c>
      <c r="C6" s="5"/>
      <c r="D6" s="46"/>
      <c r="E6" s="72">
        <v>1208.86</v>
      </c>
      <c r="F6" s="72">
        <v>1208.86</v>
      </c>
      <c r="G6" s="7"/>
      <c r="H6" s="7"/>
      <c r="I6" s="7"/>
    </row>
    <row r="7" ht="15" customHeight="1" spans="1:9">
      <c r="A7" s="12"/>
      <c r="B7" s="9" t="s">
        <v>152</v>
      </c>
      <c r="C7" s="9"/>
      <c r="D7" s="46"/>
      <c r="E7" s="72">
        <v>623</v>
      </c>
      <c r="F7" s="72">
        <v>623</v>
      </c>
      <c r="G7" s="7"/>
      <c r="H7" s="7"/>
      <c r="I7" s="7"/>
    </row>
    <row r="8" ht="15" customHeight="1" spans="1:9">
      <c r="A8" s="26"/>
      <c r="B8" s="9" t="s">
        <v>153</v>
      </c>
      <c r="C8" s="9"/>
      <c r="D8" s="46"/>
      <c r="E8" s="7"/>
      <c r="F8" s="7"/>
      <c r="G8" s="7"/>
      <c r="H8" s="7"/>
      <c r="I8" s="7"/>
    </row>
    <row r="9" ht="15" customHeight="1" spans="1:9">
      <c r="A9" s="3" t="s">
        <v>63</v>
      </c>
      <c r="B9" s="5" t="s">
        <v>64</v>
      </c>
      <c r="C9" s="5"/>
      <c r="D9" s="3"/>
      <c r="E9" s="5"/>
      <c r="F9" s="5" t="s">
        <v>65</v>
      </c>
      <c r="G9" s="5"/>
      <c r="H9" s="5"/>
      <c r="I9" s="5"/>
    </row>
    <row r="10" ht="240" customHeight="1" spans="1:10">
      <c r="A10" s="3"/>
      <c r="B10" s="4" t="s">
        <v>189</v>
      </c>
      <c r="C10" s="4"/>
      <c r="D10" s="43"/>
      <c r="E10" s="4"/>
      <c r="F10" s="61" t="s">
        <v>190</v>
      </c>
      <c r="G10" s="61"/>
      <c r="H10" s="61"/>
      <c r="I10" s="61"/>
      <c r="J10" s="37"/>
    </row>
    <row r="11" ht="36" spans="1:10">
      <c r="A11" s="24" t="s">
        <v>68</v>
      </c>
      <c r="B11" s="5" t="s">
        <v>69</v>
      </c>
      <c r="C11" s="5" t="s">
        <v>70</v>
      </c>
      <c r="D11" s="3" t="s">
        <v>71</v>
      </c>
      <c r="E11" s="11" t="s">
        <v>72</v>
      </c>
      <c r="F11" s="11" t="s">
        <v>73</v>
      </c>
      <c r="G11" s="5" t="s">
        <v>51</v>
      </c>
      <c r="H11" s="5" t="s">
        <v>53</v>
      </c>
      <c r="I11" s="3" t="s">
        <v>74</v>
      </c>
      <c r="J11" s="35"/>
    </row>
    <row r="12" ht="48" spans="1:10">
      <c r="A12" s="62"/>
      <c r="B12" s="63" t="s">
        <v>75</v>
      </c>
      <c r="C12" s="63" t="s">
        <v>76</v>
      </c>
      <c r="D12" s="3" t="s">
        <v>191</v>
      </c>
      <c r="E12" s="11" t="s">
        <v>192</v>
      </c>
      <c r="F12" s="11" t="s">
        <v>193</v>
      </c>
      <c r="G12" s="7">
        <v>5</v>
      </c>
      <c r="H12" s="7">
        <v>5</v>
      </c>
      <c r="I12" s="3"/>
      <c r="J12" s="35"/>
    </row>
    <row r="13" ht="24" spans="1:9">
      <c r="A13" s="12"/>
      <c r="B13" s="64"/>
      <c r="C13" s="64"/>
      <c r="D13" s="3" t="s">
        <v>159</v>
      </c>
      <c r="E13" s="11" t="s">
        <v>160</v>
      </c>
      <c r="F13" s="14" t="s">
        <v>161</v>
      </c>
      <c r="G13" s="7">
        <v>4</v>
      </c>
      <c r="H13" s="7">
        <v>4</v>
      </c>
      <c r="I13" s="7"/>
    </row>
    <row r="14" ht="24" spans="1:9">
      <c r="A14" s="12"/>
      <c r="B14" s="64"/>
      <c r="C14" s="64"/>
      <c r="D14" s="3" t="s">
        <v>194</v>
      </c>
      <c r="E14" s="11" t="s">
        <v>195</v>
      </c>
      <c r="F14" s="14" t="s">
        <v>196</v>
      </c>
      <c r="G14" s="7">
        <v>4</v>
      </c>
      <c r="H14" s="7">
        <v>4</v>
      </c>
      <c r="I14" s="7"/>
    </row>
    <row r="15" spans="1:9">
      <c r="A15" s="12"/>
      <c r="B15" s="64"/>
      <c r="C15" s="64"/>
      <c r="D15" s="3" t="s">
        <v>197</v>
      </c>
      <c r="E15" s="11" t="s">
        <v>198</v>
      </c>
      <c r="F15" s="14" t="s">
        <v>199</v>
      </c>
      <c r="G15" s="7">
        <v>5</v>
      </c>
      <c r="H15" s="7">
        <v>5</v>
      </c>
      <c r="I15" s="7"/>
    </row>
    <row r="16" ht="48" spans="1:9">
      <c r="A16" s="12"/>
      <c r="B16" s="64"/>
      <c r="C16" s="64"/>
      <c r="D16" s="13" t="s">
        <v>200</v>
      </c>
      <c r="E16" s="11" t="s">
        <v>201</v>
      </c>
      <c r="F16" s="14" t="s">
        <v>202</v>
      </c>
      <c r="G16" s="14">
        <v>4</v>
      </c>
      <c r="H16" s="14">
        <v>4</v>
      </c>
      <c r="I16" s="7"/>
    </row>
    <row r="17" ht="24" spans="1:9">
      <c r="A17" s="12"/>
      <c r="B17" s="64"/>
      <c r="C17" s="64"/>
      <c r="D17" s="3" t="s">
        <v>203</v>
      </c>
      <c r="E17" s="11" t="s">
        <v>204</v>
      </c>
      <c r="F17" s="14" t="s">
        <v>205</v>
      </c>
      <c r="G17" s="7">
        <v>4</v>
      </c>
      <c r="H17" s="7">
        <v>4</v>
      </c>
      <c r="I17" s="7"/>
    </row>
    <row r="18" ht="24" spans="1:10">
      <c r="A18" s="12"/>
      <c r="B18" s="64"/>
      <c r="C18" s="13" t="s">
        <v>90</v>
      </c>
      <c r="D18" s="13" t="s">
        <v>168</v>
      </c>
      <c r="E18" s="23">
        <v>1</v>
      </c>
      <c r="F18" s="23">
        <v>1</v>
      </c>
      <c r="G18" s="14">
        <v>4</v>
      </c>
      <c r="H18" s="14">
        <v>4</v>
      </c>
      <c r="I18" s="14"/>
      <c r="J18" s="37"/>
    </row>
    <row r="19" ht="24" spans="1:10">
      <c r="A19" s="12"/>
      <c r="B19" s="64"/>
      <c r="C19" s="13"/>
      <c r="D19" s="13" t="s">
        <v>206</v>
      </c>
      <c r="E19" s="23">
        <v>1</v>
      </c>
      <c r="F19" s="23">
        <v>1</v>
      </c>
      <c r="G19" s="14">
        <v>4</v>
      </c>
      <c r="H19" s="14">
        <v>4</v>
      </c>
      <c r="I19" s="14"/>
      <c r="J19" s="37"/>
    </row>
    <row r="20" ht="36" spans="1:12">
      <c r="A20" s="12"/>
      <c r="B20" s="64"/>
      <c r="C20" s="28" t="s">
        <v>95</v>
      </c>
      <c r="D20" s="13" t="s">
        <v>169</v>
      </c>
      <c r="E20" s="48">
        <v>1</v>
      </c>
      <c r="F20" s="48">
        <v>1</v>
      </c>
      <c r="G20" s="7">
        <v>4</v>
      </c>
      <c r="H20" s="7">
        <v>4</v>
      </c>
      <c r="I20" s="7"/>
      <c r="J20" s="52"/>
      <c r="K20" s="52"/>
      <c r="L20" s="52"/>
    </row>
    <row r="21" ht="36" spans="1:12">
      <c r="A21" s="12"/>
      <c r="B21" s="64"/>
      <c r="C21" s="32"/>
      <c r="D21" s="13" t="s">
        <v>207</v>
      </c>
      <c r="E21" s="48">
        <v>1</v>
      </c>
      <c r="F21" s="48">
        <v>1</v>
      </c>
      <c r="G21" s="7">
        <v>4</v>
      </c>
      <c r="H21" s="7">
        <v>4</v>
      </c>
      <c r="I21" s="7"/>
      <c r="J21" s="52"/>
      <c r="K21" s="52"/>
      <c r="L21" s="52"/>
    </row>
    <row r="22" ht="24" spans="1:12">
      <c r="A22" s="12"/>
      <c r="B22" s="64"/>
      <c r="C22" s="19" t="s">
        <v>99</v>
      </c>
      <c r="D22" s="13" t="s">
        <v>171</v>
      </c>
      <c r="E22" s="25" t="s">
        <v>172</v>
      </c>
      <c r="F22" s="25" t="s">
        <v>172</v>
      </c>
      <c r="G22" s="7">
        <v>4</v>
      </c>
      <c r="H22" s="7">
        <v>4</v>
      </c>
      <c r="I22" s="7"/>
      <c r="J22" s="52"/>
      <c r="K22" s="52"/>
      <c r="L22" s="52"/>
    </row>
    <row r="23" ht="24" spans="1:10">
      <c r="A23" s="12"/>
      <c r="B23" s="64"/>
      <c r="C23" s="19"/>
      <c r="D23" s="13" t="s">
        <v>173</v>
      </c>
      <c r="E23" s="48" t="s">
        <v>174</v>
      </c>
      <c r="F23" s="48" t="s">
        <v>174</v>
      </c>
      <c r="G23" s="7">
        <v>4</v>
      </c>
      <c r="H23" s="7">
        <v>4</v>
      </c>
      <c r="I23" s="7"/>
      <c r="J23" s="37"/>
    </row>
    <row r="24" ht="24" spans="1:9">
      <c r="A24" s="12"/>
      <c r="B24" s="24" t="s">
        <v>175</v>
      </c>
      <c r="C24" s="3" t="s">
        <v>106</v>
      </c>
      <c r="D24" s="3" t="s">
        <v>107</v>
      </c>
      <c r="E24" s="5"/>
      <c r="F24" s="7"/>
      <c r="G24" s="7"/>
      <c r="H24" s="7"/>
      <c r="I24" s="7"/>
    </row>
    <row r="25" ht="36" spans="1:9">
      <c r="A25" s="12"/>
      <c r="B25" s="12"/>
      <c r="C25" s="24" t="s">
        <v>108</v>
      </c>
      <c r="D25" s="3" t="s">
        <v>112</v>
      </c>
      <c r="E25" s="65" t="s">
        <v>104</v>
      </c>
      <c r="F25" s="66">
        <v>0.8637</v>
      </c>
      <c r="G25" s="67">
        <v>5</v>
      </c>
      <c r="H25" s="67">
        <v>5</v>
      </c>
      <c r="I25" s="70"/>
    </row>
    <row r="26" ht="36" spans="1:9">
      <c r="A26" s="12"/>
      <c r="B26" s="12"/>
      <c r="C26" s="12"/>
      <c r="D26" s="3" t="s">
        <v>176</v>
      </c>
      <c r="E26" s="68" t="s">
        <v>177</v>
      </c>
      <c r="F26" s="3" t="s">
        <v>177</v>
      </c>
      <c r="G26" s="7">
        <v>10</v>
      </c>
      <c r="H26" s="7">
        <v>10</v>
      </c>
      <c r="I26" s="7"/>
    </row>
    <row r="27" ht="24" spans="1:9">
      <c r="A27" s="12"/>
      <c r="B27" s="12"/>
      <c r="C27" s="3" t="s">
        <v>113</v>
      </c>
      <c r="D27" s="3" t="s">
        <v>107</v>
      </c>
      <c r="E27" s="5"/>
      <c r="F27" s="7"/>
      <c r="G27" s="7"/>
      <c r="H27" s="7"/>
      <c r="I27" s="7"/>
    </row>
    <row r="28" ht="36" spans="1:9">
      <c r="A28" s="12"/>
      <c r="B28" s="12"/>
      <c r="C28" s="24" t="s">
        <v>114</v>
      </c>
      <c r="D28" s="3" t="s">
        <v>118</v>
      </c>
      <c r="E28" s="5" t="s">
        <v>117</v>
      </c>
      <c r="F28" s="7" t="s">
        <v>117</v>
      </c>
      <c r="G28" s="7">
        <v>10</v>
      </c>
      <c r="H28" s="7">
        <v>10</v>
      </c>
      <c r="I28" s="7"/>
    </row>
    <row r="29" ht="24" spans="1:9">
      <c r="A29" s="12"/>
      <c r="B29" s="26"/>
      <c r="C29" s="26"/>
      <c r="D29" s="3" t="s">
        <v>178</v>
      </c>
      <c r="E29" s="11" t="s">
        <v>179</v>
      </c>
      <c r="F29" s="11" t="s">
        <v>179</v>
      </c>
      <c r="G29" s="7">
        <v>5</v>
      </c>
      <c r="H29" s="7">
        <v>5</v>
      </c>
      <c r="I29" s="7"/>
    </row>
    <row r="30" ht="24" spans="1:9">
      <c r="A30" s="12"/>
      <c r="B30" s="24" t="s">
        <v>180</v>
      </c>
      <c r="C30" s="5" t="s">
        <v>120</v>
      </c>
      <c r="D30" s="3" t="s">
        <v>181</v>
      </c>
      <c r="E30" s="33">
        <v>0.85</v>
      </c>
      <c r="F30" s="33">
        <v>0.95</v>
      </c>
      <c r="G30" s="7">
        <v>5</v>
      </c>
      <c r="H30" s="7">
        <v>5</v>
      </c>
      <c r="I30" s="7"/>
    </row>
    <row r="31" ht="24" spans="1:9">
      <c r="A31" s="26"/>
      <c r="B31" s="26"/>
      <c r="C31" s="5"/>
      <c r="D31" s="3" t="s">
        <v>122</v>
      </c>
      <c r="E31" s="33">
        <v>0.85</v>
      </c>
      <c r="F31" s="33">
        <v>0.95</v>
      </c>
      <c r="G31" s="7">
        <v>5</v>
      </c>
      <c r="H31" s="7">
        <v>5</v>
      </c>
      <c r="I31" s="7"/>
    </row>
    <row r="32" ht="15" customHeight="1" spans="1:9">
      <c r="A32" s="5" t="s">
        <v>123</v>
      </c>
      <c r="B32" s="5"/>
      <c r="C32" s="5"/>
      <c r="D32" s="3"/>
      <c r="E32" s="5"/>
      <c r="F32" s="5"/>
      <c r="G32" s="7">
        <v>100</v>
      </c>
      <c r="H32" s="7">
        <v>100</v>
      </c>
      <c r="I32" s="39"/>
    </row>
  </sheetData>
  <mergeCells count="28">
    <mergeCell ref="A1:I1"/>
    <mergeCell ref="B2:I2"/>
    <mergeCell ref="B3:E3"/>
    <mergeCell ref="G3:I3"/>
    <mergeCell ref="B4:C4"/>
    <mergeCell ref="B5:C5"/>
    <mergeCell ref="B6:C6"/>
    <mergeCell ref="B7:C7"/>
    <mergeCell ref="B8:C8"/>
    <mergeCell ref="B9:E9"/>
    <mergeCell ref="F9:I9"/>
    <mergeCell ref="B10:E10"/>
    <mergeCell ref="F10:I10"/>
    <mergeCell ref="A32:F32"/>
    <mergeCell ref="A4:A8"/>
    <mergeCell ref="A9:A10"/>
    <mergeCell ref="A11:A31"/>
    <mergeCell ref="B12:B23"/>
    <mergeCell ref="B24:B29"/>
    <mergeCell ref="B30:B31"/>
    <mergeCell ref="C12:C17"/>
    <mergeCell ref="C18:C19"/>
    <mergeCell ref="C20:C21"/>
    <mergeCell ref="C22:C23"/>
    <mergeCell ref="C25:C26"/>
    <mergeCell ref="C28:C29"/>
    <mergeCell ref="C30:C31"/>
    <mergeCell ref="J20:L21"/>
  </mergeCells>
  <pageMargins left="0.75" right="0.75" top="1" bottom="1" header="0.5" footer="0.5"/>
  <pageSetup paperSize="9" scale="77"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tabSelected="1" view="pageBreakPreview" zoomScaleNormal="100" topLeftCell="B1" workbookViewId="0">
      <selection activeCell="C4" sqref="C4"/>
    </sheetView>
  </sheetViews>
  <sheetFormatPr defaultColWidth="9" defaultRowHeight="13.5" outlineLevelCol="2"/>
  <cols>
    <col min="1" max="2" width="22.25" customWidth="1"/>
    <col min="3" max="3" width="42.25" customWidth="1"/>
  </cols>
  <sheetData>
    <row r="1" ht="28.5" spans="1:3">
      <c r="A1" s="2" t="s">
        <v>124</v>
      </c>
      <c r="B1" s="2"/>
      <c r="C1" s="2"/>
    </row>
    <row r="2" ht="36" customHeight="1" spans="1:3">
      <c r="A2" s="4" t="s">
        <v>125</v>
      </c>
      <c r="B2" s="4" t="s">
        <v>126</v>
      </c>
      <c r="C2" s="4" t="s">
        <v>208</v>
      </c>
    </row>
    <row r="3" ht="36" customHeight="1" spans="1:3">
      <c r="A3" s="4"/>
      <c r="B3" s="4" t="s">
        <v>128</v>
      </c>
      <c r="C3" s="40" t="s">
        <v>209</v>
      </c>
    </row>
    <row r="4" ht="36" customHeight="1" spans="1:3">
      <c r="A4" s="4"/>
      <c r="B4" s="4" t="s">
        <v>130</v>
      </c>
      <c r="C4" s="4" t="s">
        <v>131</v>
      </c>
    </row>
    <row r="5" ht="84" spans="1:3">
      <c r="A5" s="4"/>
      <c r="B5" s="4" t="s">
        <v>132</v>
      </c>
      <c r="C5" s="41" t="s">
        <v>210</v>
      </c>
    </row>
    <row r="6" ht="36.75" spans="1:3">
      <c r="A6" s="4" t="s">
        <v>134</v>
      </c>
      <c r="B6" s="4" t="s">
        <v>135</v>
      </c>
      <c r="C6" s="41" t="s">
        <v>211</v>
      </c>
    </row>
    <row r="7" ht="267" customHeight="1" spans="1:3">
      <c r="A7" s="4"/>
      <c r="B7" s="4" t="s">
        <v>137</v>
      </c>
      <c r="C7" s="41" t="s">
        <v>212</v>
      </c>
    </row>
    <row r="8" spans="1:3">
      <c r="A8" s="4" t="s">
        <v>139</v>
      </c>
      <c r="B8" s="4" t="s">
        <v>140</v>
      </c>
      <c r="C8" s="41" t="s">
        <v>213</v>
      </c>
    </row>
    <row r="9" spans="1:3">
      <c r="A9" s="4"/>
      <c r="B9" s="4" t="s">
        <v>142</v>
      </c>
      <c r="C9" s="41" t="s">
        <v>213</v>
      </c>
    </row>
    <row r="10" spans="1:3">
      <c r="A10" s="4"/>
      <c r="B10" s="4" t="s">
        <v>144</v>
      </c>
      <c r="C10" s="41" t="s">
        <v>213</v>
      </c>
    </row>
    <row r="11" spans="1:1">
      <c r="A11" s="71" t="s">
        <v>145</v>
      </c>
    </row>
  </sheetData>
  <mergeCells count="4">
    <mergeCell ref="A1:C1"/>
    <mergeCell ref="A2:A5"/>
    <mergeCell ref="A6:A7"/>
    <mergeCell ref="A8:A10"/>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view="pageBreakPreview" zoomScaleNormal="100" topLeftCell="B1" workbookViewId="0">
      <selection activeCell="B2" sqref="B2:I2"/>
    </sheetView>
  </sheetViews>
  <sheetFormatPr defaultColWidth="9" defaultRowHeight="13.5"/>
  <cols>
    <col min="4" max="4" width="7.25" style="60" customWidth="1"/>
    <col min="6" max="6" width="11.375" customWidth="1"/>
    <col min="7" max="7" width="10.25" customWidth="1"/>
    <col min="8" max="8" width="11.375" customWidth="1"/>
    <col min="9" max="9" width="10.75" customWidth="1"/>
  </cols>
  <sheetData>
    <row r="1" ht="28.5" spans="1:9">
      <c r="A1" s="2" t="s">
        <v>146</v>
      </c>
      <c r="B1" s="2"/>
      <c r="C1" s="2"/>
      <c r="D1" s="2"/>
      <c r="E1" s="2"/>
      <c r="F1" s="2"/>
      <c r="G1" s="2"/>
      <c r="H1" s="2"/>
      <c r="I1" s="2"/>
    </row>
    <row r="2" ht="24" spans="1:9">
      <c r="A2" s="3" t="s">
        <v>147</v>
      </c>
      <c r="B2" s="4" t="s">
        <v>208</v>
      </c>
      <c r="C2" s="4"/>
      <c r="D2" s="43"/>
      <c r="E2" s="4"/>
      <c r="F2" s="4"/>
      <c r="G2" s="4"/>
      <c r="H2" s="4"/>
      <c r="I2" s="4"/>
    </row>
    <row r="3" ht="15" customHeight="1" spans="1:9">
      <c r="A3" s="3" t="s">
        <v>148</v>
      </c>
      <c r="B3" s="5" t="s">
        <v>131</v>
      </c>
      <c r="C3" s="5"/>
      <c r="D3" s="3"/>
      <c r="E3" s="5"/>
      <c r="F3" s="5" t="s">
        <v>149</v>
      </c>
      <c r="G3" s="6" t="s">
        <v>46</v>
      </c>
      <c r="H3" s="6"/>
      <c r="I3" s="6"/>
    </row>
    <row r="4" ht="24" spans="1:9">
      <c r="A4" s="24" t="s">
        <v>150</v>
      </c>
      <c r="B4" s="7"/>
      <c r="C4" s="7"/>
      <c r="D4" s="3" t="s">
        <v>48</v>
      </c>
      <c r="E4" s="5" t="s">
        <v>49</v>
      </c>
      <c r="F4" s="4" t="s">
        <v>50</v>
      </c>
      <c r="G4" s="4" t="s">
        <v>51</v>
      </c>
      <c r="H4" s="4" t="s">
        <v>52</v>
      </c>
      <c r="I4" s="4" t="s">
        <v>53</v>
      </c>
    </row>
    <row r="5" ht="15" customHeight="1" spans="1:9">
      <c r="A5" s="12"/>
      <c r="B5" s="5" t="s">
        <v>54</v>
      </c>
      <c r="C5" s="5"/>
      <c r="D5" s="46"/>
      <c r="E5" s="7">
        <v>2.68</v>
      </c>
      <c r="F5" s="7">
        <v>2.68</v>
      </c>
      <c r="G5" s="7">
        <v>10</v>
      </c>
      <c r="H5" s="8">
        <v>1</v>
      </c>
      <c r="I5" s="7">
        <v>10</v>
      </c>
    </row>
    <row r="6" ht="15" customHeight="1" spans="1:9">
      <c r="A6" s="12"/>
      <c r="B6" s="5" t="s">
        <v>151</v>
      </c>
      <c r="C6" s="5"/>
      <c r="D6" s="46"/>
      <c r="E6" s="7">
        <v>2.68</v>
      </c>
      <c r="F6" s="7">
        <v>2.68</v>
      </c>
      <c r="G6" s="7"/>
      <c r="H6" s="7"/>
      <c r="I6" s="7"/>
    </row>
    <row r="7" ht="15" customHeight="1" spans="1:9">
      <c r="A7" s="12"/>
      <c r="B7" s="9" t="s">
        <v>152</v>
      </c>
      <c r="C7" s="9"/>
      <c r="D7" s="46"/>
      <c r="E7" s="7"/>
      <c r="F7" s="7"/>
      <c r="G7" s="7"/>
      <c r="H7" s="7"/>
      <c r="I7" s="7"/>
    </row>
    <row r="8" ht="15" customHeight="1" spans="1:9">
      <c r="A8" s="26"/>
      <c r="B8" s="9" t="s">
        <v>153</v>
      </c>
      <c r="C8" s="9"/>
      <c r="D8" s="46"/>
      <c r="E8" s="7"/>
      <c r="F8" s="7"/>
      <c r="G8" s="7"/>
      <c r="H8" s="7"/>
      <c r="I8" s="7"/>
    </row>
    <row r="9" ht="15" customHeight="1" spans="1:9">
      <c r="A9" s="3" t="s">
        <v>63</v>
      </c>
      <c r="B9" s="5" t="s">
        <v>64</v>
      </c>
      <c r="C9" s="5"/>
      <c r="D9" s="3"/>
      <c r="E9" s="5"/>
      <c r="F9" s="5" t="s">
        <v>65</v>
      </c>
      <c r="G9" s="5"/>
      <c r="H9" s="5"/>
      <c r="I9" s="5"/>
    </row>
    <row r="10" ht="235" customHeight="1" spans="1:10">
      <c r="A10" s="3"/>
      <c r="B10" s="4" t="s">
        <v>214</v>
      </c>
      <c r="C10" s="4"/>
      <c r="D10" s="43"/>
      <c r="E10" s="4"/>
      <c r="F10" s="61" t="s">
        <v>212</v>
      </c>
      <c r="G10" s="61"/>
      <c r="H10" s="61"/>
      <c r="I10" s="61"/>
      <c r="J10" s="37"/>
    </row>
    <row r="11" ht="36" spans="1:10">
      <c r="A11" s="24" t="s">
        <v>68</v>
      </c>
      <c r="B11" s="5" t="s">
        <v>69</v>
      </c>
      <c r="C11" s="5" t="s">
        <v>70</v>
      </c>
      <c r="D11" s="3" t="s">
        <v>71</v>
      </c>
      <c r="E11" s="11" t="s">
        <v>72</v>
      </c>
      <c r="F11" s="11" t="s">
        <v>73</v>
      </c>
      <c r="G11" s="5" t="s">
        <v>51</v>
      </c>
      <c r="H11" s="5" t="s">
        <v>53</v>
      </c>
      <c r="I11" s="3" t="s">
        <v>74</v>
      </c>
      <c r="J11" s="35"/>
    </row>
    <row r="12" ht="36" spans="1:10">
      <c r="A12" s="62"/>
      <c r="B12" s="63" t="s">
        <v>75</v>
      </c>
      <c r="C12" s="63" t="s">
        <v>76</v>
      </c>
      <c r="D12" s="3" t="s">
        <v>215</v>
      </c>
      <c r="E12" s="11" t="s">
        <v>82</v>
      </c>
      <c r="F12" s="14" t="s">
        <v>216</v>
      </c>
      <c r="G12" s="7">
        <v>5</v>
      </c>
      <c r="H12" s="7">
        <v>5</v>
      </c>
      <c r="I12" s="3"/>
      <c r="J12" s="35"/>
    </row>
    <row r="13" ht="24" spans="1:9">
      <c r="A13" s="12"/>
      <c r="B13" s="64"/>
      <c r="C13" s="64"/>
      <c r="D13" s="3" t="s">
        <v>159</v>
      </c>
      <c r="E13" s="11" t="s">
        <v>160</v>
      </c>
      <c r="F13" s="14" t="s">
        <v>161</v>
      </c>
      <c r="G13" s="7">
        <v>4</v>
      </c>
      <c r="H13" s="7">
        <v>4</v>
      </c>
      <c r="I13" s="7"/>
    </row>
    <row r="14" ht="36" spans="1:9">
      <c r="A14" s="12"/>
      <c r="B14" s="64"/>
      <c r="C14" s="64"/>
      <c r="D14" s="3" t="s">
        <v>194</v>
      </c>
      <c r="E14" s="11" t="s">
        <v>195</v>
      </c>
      <c r="F14" s="14" t="s">
        <v>196</v>
      </c>
      <c r="G14" s="7">
        <v>4</v>
      </c>
      <c r="H14" s="7">
        <v>4</v>
      </c>
      <c r="I14" s="7"/>
    </row>
    <row r="15" ht="24" spans="1:9">
      <c r="A15" s="12"/>
      <c r="B15" s="64"/>
      <c r="C15" s="64"/>
      <c r="D15" s="3" t="s">
        <v>197</v>
      </c>
      <c r="E15" s="11" t="s">
        <v>198</v>
      </c>
      <c r="F15" s="14" t="s">
        <v>199</v>
      </c>
      <c r="G15" s="7">
        <v>4</v>
      </c>
      <c r="H15" s="7">
        <v>4</v>
      </c>
      <c r="I15" s="7"/>
    </row>
    <row r="16" ht="48" spans="1:9">
      <c r="A16" s="12"/>
      <c r="B16" s="64"/>
      <c r="C16" s="64"/>
      <c r="D16" s="13" t="s">
        <v>200</v>
      </c>
      <c r="E16" s="11" t="s">
        <v>201</v>
      </c>
      <c r="F16" s="14" t="s">
        <v>202</v>
      </c>
      <c r="G16" s="14">
        <v>4</v>
      </c>
      <c r="H16" s="14">
        <v>4</v>
      </c>
      <c r="I16" s="7"/>
    </row>
    <row r="17" ht="36" spans="1:9">
      <c r="A17" s="12"/>
      <c r="B17" s="64"/>
      <c r="C17" s="64"/>
      <c r="D17" s="3" t="s">
        <v>203</v>
      </c>
      <c r="E17" s="11" t="s">
        <v>204</v>
      </c>
      <c r="F17" s="14" t="s">
        <v>205</v>
      </c>
      <c r="G17" s="7">
        <v>5</v>
      </c>
      <c r="H17" s="7">
        <v>5</v>
      </c>
      <c r="I17" s="7"/>
    </row>
    <row r="18" ht="24" spans="1:10">
      <c r="A18" s="12"/>
      <c r="B18" s="64"/>
      <c r="C18" s="13" t="s">
        <v>90</v>
      </c>
      <c r="D18" s="13" t="s">
        <v>168</v>
      </c>
      <c r="E18" s="23">
        <v>1</v>
      </c>
      <c r="F18" s="23">
        <v>1</v>
      </c>
      <c r="G18" s="14">
        <v>4</v>
      </c>
      <c r="H18" s="14">
        <v>4</v>
      </c>
      <c r="I18" s="14"/>
      <c r="J18" s="37"/>
    </row>
    <row r="19" ht="24" spans="1:13">
      <c r="A19" s="12"/>
      <c r="B19" s="64"/>
      <c r="C19" s="13"/>
      <c r="D19" s="13" t="s">
        <v>217</v>
      </c>
      <c r="E19" s="23">
        <v>1</v>
      </c>
      <c r="F19" s="23">
        <v>1</v>
      </c>
      <c r="G19" s="14">
        <v>4</v>
      </c>
      <c r="H19" s="14">
        <v>4</v>
      </c>
      <c r="I19" s="14"/>
      <c r="J19" s="37"/>
      <c r="M19" s="69"/>
    </row>
    <row r="20" ht="36" spans="1:12">
      <c r="A20" s="12"/>
      <c r="B20" s="64"/>
      <c r="C20" s="28" t="s">
        <v>95</v>
      </c>
      <c r="D20" s="13" t="s">
        <v>169</v>
      </c>
      <c r="E20" s="48">
        <v>1</v>
      </c>
      <c r="F20" s="48">
        <v>1</v>
      </c>
      <c r="G20" s="7">
        <v>4</v>
      </c>
      <c r="H20" s="7">
        <v>4</v>
      </c>
      <c r="I20" s="7"/>
      <c r="J20" s="52"/>
      <c r="K20" s="52"/>
      <c r="L20" s="52"/>
    </row>
    <row r="21" ht="36" spans="1:12">
      <c r="A21" s="12"/>
      <c r="B21" s="64"/>
      <c r="C21" s="32"/>
      <c r="D21" s="13" t="s">
        <v>207</v>
      </c>
      <c r="E21" s="48">
        <v>1</v>
      </c>
      <c r="F21" s="48">
        <v>1</v>
      </c>
      <c r="G21" s="7">
        <v>4</v>
      </c>
      <c r="H21" s="7">
        <v>4</v>
      </c>
      <c r="I21" s="7"/>
      <c r="J21" s="52"/>
      <c r="K21" s="52"/>
      <c r="L21" s="52"/>
    </row>
    <row r="22" ht="24" spans="1:12">
      <c r="A22" s="12"/>
      <c r="B22" s="64"/>
      <c r="C22" s="19" t="s">
        <v>99</v>
      </c>
      <c r="D22" s="13" t="s">
        <v>171</v>
      </c>
      <c r="E22" s="25" t="s">
        <v>172</v>
      </c>
      <c r="F22" s="25" t="s">
        <v>172</v>
      </c>
      <c r="G22" s="7">
        <v>4</v>
      </c>
      <c r="H22" s="7">
        <v>4</v>
      </c>
      <c r="I22" s="7"/>
      <c r="J22" s="52"/>
      <c r="K22" s="52"/>
      <c r="L22" s="52"/>
    </row>
    <row r="23" ht="24" spans="1:10">
      <c r="A23" s="12"/>
      <c r="B23" s="64"/>
      <c r="C23" s="19"/>
      <c r="D23" s="13" t="s">
        <v>173</v>
      </c>
      <c r="E23" s="48" t="s">
        <v>174</v>
      </c>
      <c r="F23" s="48" t="s">
        <v>174</v>
      </c>
      <c r="G23" s="7">
        <v>4</v>
      </c>
      <c r="H23" s="7">
        <v>4</v>
      </c>
      <c r="I23" s="7"/>
      <c r="J23" s="37"/>
    </row>
    <row r="24" ht="24" spans="1:9">
      <c r="A24" s="12"/>
      <c r="B24" s="24" t="s">
        <v>175</v>
      </c>
      <c r="C24" s="3" t="s">
        <v>106</v>
      </c>
      <c r="D24" s="3" t="s">
        <v>107</v>
      </c>
      <c r="E24" s="5"/>
      <c r="F24" s="7"/>
      <c r="G24" s="7"/>
      <c r="H24" s="7"/>
      <c r="I24" s="7"/>
    </row>
    <row r="25" ht="36" spans="1:9">
      <c r="A25" s="12"/>
      <c r="B25" s="12"/>
      <c r="C25" s="24" t="s">
        <v>108</v>
      </c>
      <c r="D25" s="3" t="s">
        <v>112</v>
      </c>
      <c r="E25" s="65" t="s">
        <v>104</v>
      </c>
      <c r="F25" s="66">
        <v>0.8637</v>
      </c>
      <c r="G25" s="67">
        <v>5</v>
      </c>
      <c r="H25" s="67">
        <v>5</v>
      </c>
      <c r="I25" s="70"/>
    </row>
    <row r="26" ht="36" spans="1:9">
      <c r="A26" s="12"/>
      <c r="B26" s="12"/>
      <c r="C26" s="12"/>
      <c r="D26" s="3" t="s">
        <v>176</v>
      </c>
      <c r="E26" s="68" t="s">
        <v>177</v>
      </c>
      <c r="F26" s="3" t="s">
        <v>177</v>
      </c>
      <c r="G26" s="7">
        <v>10</v>
      </c>
      <c r="H26" s="7">
        <v>10</v>
      </c>
      <c r="I26" s="7"/>
    </row>
    <row r="27" ht="24" spans="1:9">
      <c r="A27" s="12"/>
      <c r="B27" s="12"/>
      <c r="C27" s="3" t="s">
        <v>113</v>
      </c>
      <c r="D27" s="3" t="s">
        <v>107</v>
      </c>
      <c r="E27" s="5"/>
      <c r="F27" s="7"/>
      <c r="G27" s="7"/>
      <c r="H27" s="7"/>
      <c r="I27" s="7"/>
    </row>
    <row r="28" ht="36" spans="1:9">
      <c r="A28" s="12"/>
      <c r="B28" s="12"/>
      <c r="C28" s="24" t="s">
        <v>114</v>
      </c>
      <c r="D28" s="3" t="s">
        <v>118</v>
      </c>
      <c r="E28" s="5" t="s">
        <v>117</v>
      </c>
      <c r="F28" s="7" t="s">
        <v>117</v>
      </c>
      <c r="G28" s="7">
        <v>10</v>
      </c>
      <c r="H28" s="7">
        <v>10</v>
      </c>
      <c r="I28" s="7"/>
    </row>
    <row r="29" ht="24" spans="1:9">
      <c r="A29" s="12"/>
      <c r="B29" s="26"/>
      <c r="C29" s="26"/>
      <c r="D29" s="3" t="s">
        <v>178</v>
      </c>
      <c r="E29" s="11" t="s">
        <v>179</v>
      </c>
      <c r="F29" s="11" t="s">
        <v>179</v>
      </c>
      <c r="G29" s="7">
        <v>5</v>
      </c>
      <c r="H29" s="7">
        <v>5</v>
      </c>
      <c r="I29" s="7"/>
    </row>
    <row r="30" ht="24" spans="1:9">
      <c r="A30" s="12"/>
      <c r="B30" s="24" t="s">
        <v>180</v>
      </c>
      <c r="C30" s="5" t="s">
        <v>120</v>
      </c>
      <c r="D30" s="3" t="s">
        <v>181</v>
      </c>
      <c r="E30" s="33">
        <v>0.85</v>
      </c>
      <c r="F30" s="33">
        <v>0.95</v>
      </c>
      <c r="G30" s="7">
        <v>5</v>
      </c>
      <c r="H30" s="7">
        <v>5</v>
      </c>
      <c r="I30" s="7"/>
    </row>
    <row r="31" ht="24" spans="1:9">
      <c r="A31" s="26"/>
      <c r="B31" s="26"/>
      <c r="C31" s="5"/>
      <c r="D31" s="3" t="s">
        <v>122</v>
      </c>
      <c r="E31" s="33">
        <v>0.85</v>
      </c>
      <c r="F31" s="33">
        <v>0.95</v>
      </c>
      <c r="G31" s="7">
        <v>5</v>
      </c>
      <c r="H31" s="7">
        <v>5</v>
      </c>
      <c r="I31" s="7"/>
    </row>
    <row r="32" ht="15" customHeight="1" spans="1:9">
      <c r="A32" s="5" t="s">
        <v>123</v>
      </c>
      <c r="B32" s="5"/>
      <c r="C32" s="5"/>
      <c r="D32" s="3"/>
      <c r="E32" s="5"/>
      <c r="F32" s="5"/>
      <c r="G32" s="7">
        <v>100</v>
      </c>
      <c r="H32" s="7">
        <v>100</v>
      </c>
      <c r="I32" s="39"/>
    </row>
  </sheetData>
  <mergeCells count="28">
    <mergeCell ref="A1:I1"/>
    <mergeCell ref="B2:I2"/>
    <mergeCell ref="B3:E3"/>
    <mergeCell ref="G3:I3"/>
    <mergeCell ref="B4:C4"/>
    <mergeCell ref="B5:C5"/>
    <mergeCell ref="B6:C6"/>
    <mergeCell ref="B7:C7"/>
    <mergeCell ref="B8:C8"/>
    <mergeCell ref="B9:E9"/>
    <mergeCell ref="F9:I9"/>
    <mergeCell ref="B10:E10"/>
    <mergeCell ref="F10:I10"/>
    <mergeCell ref="A32:F32"/>
    <mergeCell ref="A4:A8"/>
    <mergeCell ref="A9:A10"/>
    <mergeCell ref="A11:A31"/>
    <mergeCell ref="B12:B23"/>
    <mergeCell ref="B24:B29"/>
    <mergeCell ref="B30:B31"/>
    <mergeCell ref="C12:C17"/>
    <mergeCell ref="C18:C19"/>
    <mergeCell ref="C20:C21"/>
    <mergeCell ref="C22:C23"/>
    <mergeCell ref="C25:C26"/>
    <mergeCell ref="C28:C29"/>
    <mergeCell ref="C30:C31"/>
    <mergeCell ref="J20:L21"/>
  </mergeCells>
  <pageMargins left="0.75" right="0.75" top="1" bottom="1" header="0.5" footer="0.5"/>
  <pageSetup paperSize="9" scale="77"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view="pageBreakPreview" zoomScaleNormal="100" topLeftCell="A7" workbookViewId="0">
      <selection activeCell="C6" sqref="C6"/>
    </sheetView>
  </sheetViews>
  <sheetFormatPr defaultColWidth="9" defaultRowHeight="13.5" outlineLevelCol="2"/>
  <cols>
    <col min="1" max="1" width="23.125" customWidth="1"/>
    <col min="2" max="2" width="23.375" customWidth="1"/>
    <col min="3" max="3" width="28.625" customWidth="1"/>
  </cols>
  <sheetData>
    <row r="1" ht="28.5" spans="1:3">
      <c r="A1" s="2" t="s">
        <v>124</v>
      </c>
      <c r="B1" s="2"/>
      <c r="C1" s="2"/>
    </row>
    <row r="2" spans="1:3">
      <c r="A2" s="4" t="s">
        <v>125</v>
      </c>
      <c r="B2" s="4" t="s">
        <v>126</v>
      </c>
      <c r="C2" s="4" t="s">
        <v>218</v>
      </c>
    </row>
    <row r="3" spans="1:3">
      <c r="A3" s="4"/>
      <c r="B3" s="4" t="s">
        <v>128</v>
      </c>
      <c r="C3" s="40" t="s">
        <v>219</v>
      </c>
    </row>
    <row r="4" spans="1:3">
      <c r="A4" s="4"/>
      <c r="B4" s="4" t="s">
        <v>130</v>
      </c>
      <c r="C4" s="4" t="s">
        <v>131</v>
      </c>
    </row>
    <row r="5" ht="48" spans="1:3">
      <c r="A5" s="4"/>
      <c r="B5" s="4" t="s">
        <v>132</v>
      </c>
      <c r="C5" s="41" t="s">
        <v>220</v>
      </c>
    </row>
    <row r="6" ht="61.5" spans="1:3">
      <c r="A6" s="4" t="s">
        <v>134</v>
      </c>
      <c r="B6" s="4" t="s">
        <v>135</v>
      </c>
      <c r="C6" s="41" t="s">
        <v>221</v>
      </c>
    </row>
    <row r="7" ht="252" spans="1:3">
      <c r="A7" s="4"/>
      <c r="B7" s="4" t="s">
        <v>137</v>
      </c>
      <c r="C7" s="41" t="s">
        <v>222</v>
      </c>
    </row>
    <row r="8" ht="36" spans="1:3">
      <c r="A8" s="4" t="s">
        <v>139</v>
      </c>
      <c r="B8" s="4" t="s">
        <v>140</v>
      </c>
      <c r="C8" s="41" t="s">
        <v>223</v>
      </c>
    </row>
    <row r="9" ht="27" spans="1:3">
      <c r="A9" s="4"/>
      <c r="B9" s="4" t="s">
        <v>142</v>
      </c>
      <c r="C9" s="59" t="s">
        <v>224</v>
      </c>
    </row>
    <row r="10" spans="1:3">
      <c r="A10" s="4"/>
      <c r="B10" s="4" t="s">
        <v>144</v>
      </c>
      <c r="C10" s="59" t="s">
        <v>213</v>
      </c>
    </row>
    <row r="11" spans="1:3">
      <c r="A11" s="4"/>
      <c r="B11" s="4"/>
      <c r="C11" s="59"/>
    </row>
  </sheetData>
  <mergeCells count="6">
    <mergeCell ref="A1:C1"/>
    <mergeCell ref="A2:A5"/>
    <mergeCell ref="A6:A7"/>
    <mergeCell ref="A8:A11"/>
    <mergeCell ref="B10:B11"/>
    <mergeCell ref="C10:C1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附件2-2021年度部门整体支出绩效评价基础数据表</vt:lpstr>
      <vt:lpstr>附件3-2021年度部门整体支出绩效自评表</vt:lpstr>
      <vt:lpstr>业务工作经费报告</vt:lpstr>
      <vt:lpstr>业务工作经费自评表格</vt:lpstr>
      <vt:lpstr>公费定向教师培养报告</vt:lpstr>
      <vt:lpstr>公费定向教师培养自评表格</vt:lpstr>
      <vt:lpstr>中等职业学校免学费报告</vt:lpstr>
      <vt:lpstr>中等职业学校免学费表格</vt:lpstr>
      <vt:lpstr>编制经费报告</vt:lpstr>
      <vt:lpstr>编制经费自评表格</vt:lpstr>
      <vt:lpstr>奖助学金专项报告</vt:lpstr>
      <vt:lpstr>奖助学金自评表</vt:lpstr>
      <vt:lpstr>教育专项报告</vt:lpstr>
      <vt:lpstr>教育专项自评表格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^-^青青~</cp:lastModifiedBy>
  <dcterms:created xsi:type="dcterms:W3CDTF">2022-04-22T01:36:00Z</dcterms:created>
  <dcterms:modified xsi:type="dcterms:W3CDTF">2022-04-27T03:17:48Z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B5AB01EFBE69422A861BF2FCD4643BDD</vt:lpwstr>
  </property>
  <property fmtid="{D5CDD505-2E9C-101B-9397-08002B2CF9AE}" pid="3" name="KSOProductBuildVer">
    <vt:lpwstr>2052-11.1.0.11691</vt:lpwstr>
  </property>
  <property fmtid="{D5CDD505-2E9C-101B-9397-08002B2CF9AE}" pid="4" name="commondata">
    <vt:lpwstr>eyJoZGlkIjoiYTA4ZTEzNmUyMTIzOTVkODZjNDQzZmZiYzg2Y2FiODcifQ==</vt:lpwstr>
  </property>
</Properties>
</file>